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345" activeTab="4"/>
  </bookViews>
  <sheets>
    <sheet name="OPEN予選リーグ " sheetId="1" r:id="rId1"/>
    <sheet name="OPEN決勝トーナメント" sheetId="2" r:id="rId2"/>
    <sheet name="WOMEN予選リーグ" sheetId="3" r:id="rId3"/>
    <sheet name="WOMEN決勝トーナメント" sheetId="4" r:id="rId4"/>
    <sheet name="最終結果" sheetId="5" r:id="rId5"/>
  </sheets>
  <definedNames/>
  <calcPr fullCalcOnLoad="1"/>
</workbook>
</file>

<file path=xl/sharedStrings.xml><?xml version="1.0" encoding="utf-8"?>
<sst xmlns="http://schemas.openxmlformats.org/spreadsheetml/2006/main" count="313" uniqueCount="223">
  <si>
    <t>勝</t>
  </si>
  <si>
    <t>敗</t>
  </si>
  <si>
    <t>分</t>
  </si>
  <si>
    <t>得</t>
  </si>
  <si>
    <t>失</t>
  </si>
  <si>
    <t>差</t>
  </si>
  <si>
    <t>勝ち点</t>
  </si>
  <si>
    <t>順位</t>
  </si>
  <si>
    <t>WＴ7</t>
  </si>
  <si>
    <t>３位</t>
  </si>
  <si>
    <t>WＴ5</t>
  </si>
  <si>
    <t>WＴ6</t>
  </si>
  <si>
    <t>WＴ1</t>
  </si>
  <si>
    <t>WＴ2</t>
  </si>
  <si>
    <t>WＴ3</t>
  </si>
  <si>
    <t>WＴ4</t>
  </si>
  <si>
    <t>WＴ9</t>
  </si>
  <si>
    <t>WＴ10</t>
  </si>
  <si>
    <t>７位</t>
  </si>
  <si>
    <t>WＴ12</t>
  </si>
  <si>
    <t>OAリーグ</t>
  </si>
  <si>
    <t>OBリーグ</t>
  </si>
  <si>
    <t>OCリーグ</t>
  </si>
  <si>
    <t>ODリーグ</t>
  </si>
  <si>
    <t>＜決勝トーナメント＞</t>
  </si>
  <si>
    <t>優　　勝</t>
  </si>
  <si>
    <t>ＯＴ7</t>
  </si>
  <si>
    <t xml:space="preserve"> </t>
  </si>
  <si>
    <t>ＯＴ5</t>
  </si>
  <si>
    <t>ＯＴ6</t>
  </si>
  <si>
    <t>ＯＴ1</t>
  </si>
  <si>
    <t>ＯＴ2</t>
  </si>
  <si>
    <t>ＯＴ3</t>
  </si>
  <si>
    <t>ＯＴ4</t>
  </si>
  <si>
    <t>ＯＡリーグ１位</t>
  </si>
  <si>
    <t>ＯＢリーグ２位</t>
  </si>
  <si>
    <t>ＯＣリーグ２位</t>
  </si>
  <si>
    <t>ＯＤリーグ１位</t>
  </si>
  <si>
    <t>ＯＢリーグ１位</t>
  </si>
  <si>
    <t>ＯＡリーグ２位</t>
  </si>
  <si>
    <t>ＯＤリーグ２位</t>
  </si>
  <si>
    <t>ＯＣリーグ１位</t>
  </si>
  <si>
    <t>５位</t>
  </si>
  <si>
    <t>ＯＴ8</t>
  </si>
  <si>
    <t>OT11</t>
  </si>
  <si>
    <t>ＯＴ12</t>
  </si>
  <si>
    <t>ＯＴ9</t>
  </si>
  <si>
    <t>ＯＴ10</t>
  </si>
  <si>
    <t>ＯＴ５敗者</t>
  </si>
  <si>
    <t>ＯＴ６敗者</t>
  </si>
  <si>
    <t>ＯＴ１敗者</t>
  </si>
  <si>
    <t>ＯＴ２敗者</t>
  </si>
  <si>
    <t>ＯＴ３敗者</t>
  </si>
  <si>
    <t>ＯＴ４敗者</t>
  </si>
  <si>
    <t>ＯＴ９敗者</t>
  </si>
  <si>
    <t>ＯＴ10敗者</t>
  </si>
  <si>
    <t>順位</t>
  </si>
  <si>
    <t>勝ち</t>
  </si>
  <si>
    <t>負け</t>
  </si>
  <si>
    <t>9位決定　　　リーグ</t>
  </si>
  <si>
    <t>WＡリーグ１位</t>
  </si>
  <si>
    <t>WＢリーグ２位</t>
  </si>
  <si>
    <t>WＣリーグ２位</t>
  </si>
  <si>
    <t>WＤリーグ１位</t>
  </si>
  <si>
    <t>WＢリーグ１位</t>
  </si>
  <si>
    <t>WＡリーグ２位</t>
  </si>
  <si>
    <t>WＤリーグ２位</t>
  </si>
  <si>
    <t>WＣリーグ１位</t>
  </si>
  <si>
    <t>WT11</t>
  </si>
  <si>
    <t>WＴ５敗者</t>
  </si>
  <si>
    <t>WＴ６敗者</t>
  </si>
  <si>
    <t>WＴ１敗者</t>
  </si>
  <si>
    <t>WＴ２敗者</t>
  </si>
  <si>
    <t>WＴ３敗者</t>
  </si>
  <si>
    <t>WＴ４敗者</t>
  </si>
  <si>
    <t>WＴ９敗者</t>
  </si>
  <si>
    <t>WＴ10敗者</t>
  </si>
  <si>
    <t>◆２０１７甲州オープン・メン部門予選リーグ表◆</t>
  </si>
  <si>
    <t>◆２０１７アルティメット甲州オープン：メン部門順位決定トーナメント表◆</t>
  </si>
  <si>
    <t>◆２０１７甲州オープン・ウィメン部門予選リーグ表◆</t>
  </si>
  <si>
    <t>◆２０１７アルティメット甲州オープン：ウィメン部門順位決定トーナメント表◆</t>
  </si>
  <si>
    <t>獨協大学　　　　　　WAFT!</t>
  </si>
  <si>
    <t>信州大学　LOOSE</t>
  </si>
  <si>
    <t>慶應義塾大学　　ハスキーズ</t>
  </si>
  <si>
    <r>
      <t>明治大学　　　　　　　　　　</t>
    </r>
    <r>
      <rPr>
        <sz val="10"/>
        <color indexed="8"/>
        <rFont val="ＭＳ Ｐゴシック"/>
        <family val="3"/>
      </rPr>
      <t>フリーフライヤーズ</t>
    </r>
  </si>
  <si>
    <t>WAリーグ</t>
  </si>
  <si>
    <t>ふかひれ</t>
  </si>
  <si>
    <t>BigApple</t>
  </si>
  <si>
    <t>WBリーグ</t>
  </si>
  <si>
    <t>WCリーグ</t>
  </si>
  <si>
    <t>KUNOICHI</t>
  </si>
  <si>
    <t>WDリーグ</t>
  </si>
  <si>
    <r>
      <t>慶應義塾大学　　　　</t>
    </r>
    <r>
      <rPr>
        <sz val="11"/>
        <color indexed="8"/>
        <rFont val="ＭＳ Ｐゴシック"/>
        <family val="3"/>
      </rPr>
      <t>ホワイトホーンズ</t>
    </r>
  </si>
  <si>
    <t>慶應義塾大学　　　　ホワイトホーンズ</t>
  </si>
  <si>
    <t>文化シヤッターBuzzBullets</t>
  </si>
  <si>
    <t>文化シヤッターBuzzBullets</t>
  </si>
  <si>
    <t>STILTS</t>
  </si>
  <si>
    <t>カオス</t>
  </si>
  <si>
    <t>カオス</t>
  </si>
  <si>
    <t>Technicolor</t>
  </si>
  <si>
    <t>Technicolor</t>
  </si>
  <si>
    <t>信州Roots　</t>
  </si>
  <si>
    <t>信州Roots　</t>
  </si>
  <si>
    <t>ベア</t>
  </si>
  <si>
    <t>Crews</t>
  </si>
  <si>
    <t>Crews</t>
  </si>
  <si>
    <t>SAMURAI</t>
  </si>
  <si>
    <t>文化シヤッターBuzzBullets</t>
  </si>
  <si>
    <t>STILTS</t>
  </si>
  <si>
    <t>Technicolor</t>
  </si>
  <si>
    <t>信州Roots　</t>
  </si>
  <si>
    <t>ベア</t>
  </si>
  <si>
    <t>Crews</t>
  </si>
  <si>
    <t>SAMURAI</t>
  </si>
  <si>
    <t>得失</t>
  </si>
  <si>
    <t>11位</t>
  </si>
  <si>
    <t>9位</t>
  </si>
  <si>
    <t>10位</t>
  </si>
  <si>
    <t>12位</t>
  </si>
  <si>
    <t>文教大学　　　　　　　　AIRS</t>
  </si>
  <si>
    <r>
      <t>OAリーグ3位　　　　　　　　　　　</t>
    </r>
    <r>
      <rPr>
        <b/>
        <sz val="18"/>
        <rFont val="ＭＳ Ｐゴシック"/>
        <family val="3"/>
      </rPr>
      <t>文教大学　　　　　　　　AIRS</t>
    </r>
  </si>
  <si>
    <r>
      <t>明治大学　　　　　　　　　　</t>
    </r>
    <r>
      <rPr>
        <sz val="11"/>
        <color indexed="8"/>
        <rFont val="ＭＳ Ｐゴシック"/>
        <family val="3"/>
      </rPr>
      <t>フリーフライヤーズ</t>
    </r>
  </si>
  <si>
    <r>
      <t>OBリーグ3位　　　　　　　　　　　　</t>
    </r>
    <r>
      <rPr>
        <b/>
        <sz val="18"/>
        <rFont val="ＭＳ Ｐゴシック"/>
        <family val="3"/>
      </rPr>
      <t>明治大学</t>
    </r>
    <r>
      <rPr>
        <b/>
        <sz val="14"/>
        <rFont val="ＭＳ Ｐゴシック"/>
        <family val="3"/>
      </rPr>
      <t>　　　　　　　　　　フリーフライヤーズ</t>
    </r>
  </si>
  <si>
    <t>慶應義塾大学　　　ホワイトホーンズ</t>
  </si>
  <si>
    <r>
      <t>OCリーグ3位　　　　　　　　</t>
    </r>
    <r>
      <rPr>
        <b/>
        <sz val="18"/>
        <rFont val="ＭＳ Ｐゴシック"/>
        <family val="3"/>
      </rPr>
      <t>慶應義塾大学</t>
    </r>
    <r>
      <rPr>
        <b/>
        <sz val="14"/>
        <rFont val="ＭＳ Ｐゴシック"/>
        <family val="3"/>
      </rPr>
      <t>　　　　　　ホワイトホーンズ</t>
    </r>
  </si>
  <si>
    <t>慶應義塾大学　ハスキーズ</t>
  </si>
  <si>
    <r>
      <t>ODリーグ3位　　　　　　　　　　　　　</t>
    </r>
    <r>
      <rPr>
        <b/>
        <sz val="18"/>
        <rFont val="ＭＳ Ｐゴシック"/>
        <family val="3"/>
      </rPr>
      <t>慶應義塾大学　　　　　　　　　　　　　ハスキーズ</t>
    </r>
  </si>
  <si>
    <r>
      <t>OAリーグ3位　　　　　　　　　　　</t>
    </r>
    <r>
      <rPr>
        <b/>
        <sz val="18"/>
        <rFont val="ＭＳ Ｐゴシック"/>
        <family val="3"/>
      </rPr>
      <t>文教大学　　　　　　　　AIRS</t>
    </r>
  </si>
  <si>
    <r>
      <t>ODリーグ3位　　　　　　　　　　　　　</t>
    </r>
    <r>
      <rPr>
        <b/>
        <sz val="18"/>
        <rFont val="ＭＳ Ｐゴシック"/>
        <family val="3"/>
      </rPr>
      <t>慶應義塾大学　　　　　　　　　　　　　ハスキーズ</t>
    </r>
  </si>
  <si>
    <r>
      <t>OBリーグ3位　　　　　　　　　　　　</t>
    </r>
    <r>
      <rPr>
        <b/>
        <sz val="18"/>
        <rFont val="ＭＳ Ｐゴシック"/>
        <family val="3"/>
      </rPr>
      <t>明治大学</t>
    </r>
    <r>
      <rPr>
        <b/>
        <sz val="12"/>
        <rFont val="ＭＳ Ｐゴシック"/>
        <family val="3"/>
      </rPr>
      <t>　　　　　　　　　　</t>
    </r>
    <r>
      <rPr>
        <b/>
        <sz val="14"/>
        <rFont val="ＭＳ Ｐゴシック"/>
        <family val="3"/>
      </rPr>
      <t>フリーフライヤーズ</t>
    </r>
  </si>
  <si>
    <r>
      <t>OCリーグ3位　　　　　　　　</t>
    </r>
    <r>
      <rPr>
        <b/>
        <sz val="18"/>
        <rFont val="ＭＳ Ｐゴシック"/>
        <family val="3"/>
      </rPr>
      <t>慶應義塾大学　</t>
    </r>
    <r>
      <rPr>
        <b/>
        <sz val="12"/>
        <rFont val="ＭＳ Ｐゴシック"/>
        <family val="3"/>
      </rPr>
      <t>　　　　　</t>
    </r>
    <r>
      <rPr>
        <b/>
        <sz val="14"/>
        <rFont val="ＭＳ Ｐゴシック"/>
        <family val="3"/>
      </rPr>
      <t>ホワイトホーンズ</t>
    </r>
  </si>
  <si>
    <t>９ ○ ８</t>
  </si>
  <si>
    <t>８ ✕ 11</t>
  </si>
  <si>
    <t>８ 〇 ５</t>
  </si>
  <si>
    <t>７ ✕ ９</t>
  </si>
  <si>
    <t>１１ 〇 ８</t>
  </si>
  <si>
    <t>７ ✕ ８</t>
  </si>
  <si>
    <t>５ ✕ ８</t>
  </si>
  <si>
    <t>６ ✕ １０</t>
  </si>
  <si>
    <t>５ ✕ ６</t>
  </si>
  <si>
    <t>６ 〇 ５</t>
  </si>
  <si>
    <t>１０ 〇 ６</t>
  </si>
  <si>
    <t>８ 〇 ７</t>
  </si>
  <si>
    <t>MUD</t>
  </si>
  <si>
    <t>grin</t>
  </si>
  <si>
    <t>信州大学　LOOSE</t>
  </si>
  <si>
    <t>えびみりん</t>
  </si>
  <si>
    <t>えびみりん</t>
  </si>
  <si>
    <t>HUCK</t>
  </si>
  <si>
    <t>BigApple</t>
  </si>
  <si>
    <t>ZUKU</t>
  </si>
  <si>
    <t>スワンピーバーグ</t>
  </si>
  <si>
    <t>スワンピーバーグ</t>
  </si>
  <si>
    <t>スワンピーバーグ</t>
  </si>
  <si>
    <t>MUD</t>
  </si>
  <si>
    <t>grin</t>
  </si>
  <si>
    <t>えびみりん</t>
  </si>
  <si>
    <t>HUCK</t>
  </si>
  <si>
    <t>BigApple</t>
  </si>
  <si>
    <t>ZUKU</t>
  </si>
  <si>
    <t>WＴ8</t>
  </si>
  <si>
    <t>フリップ</t>
  </si>
  <si>
    <r>
      <t>WAリーグ3位　　　　　　　　　　　</t>
    </r>
    <r>
      <rPr>
        <b/>
        <sz val="22"/>
        <rFont val="ＭＳ Ｐゴシック"/>
        <family val="3"/>
      </rPr>
      <t>ふかひれ</t>
    </r>
  </si>
  <si>
    <r>
      <t>WBリーグ3位　　　　　　　　　</t>
    </r>
    <r>
      <rPr>
        <b/>
        <sz val="18"/>
        <rFont val="ＭＳ Ｐゴシック"/>
        <family val="3"/>
      </rPr>
      <t>獨協大学　　　　　　WAFT!</t>
    </r>
  </si>
  <si>
    <r>
      <t>WCリーグ3位　　　　　　</t>
    </r>
    <r>
      <rPr>
        <b/>
        <sz val="22"/>
        <rFont val="ＭＳ Ｐゴシック"/>
        <family val="3"/>
      </rPr>
      <t>KUNOICHI</t>
    </r>
  </si>
  <si>
    <r>
      <t>WDリーグ3位　　　　　　　　　　</t>
    </r>
    <r>
      <rPr>
        <b/>
        <sz val="18"/>
        <rFont val="ＭＳ Ｐゴシック"/>
        <family val="3"/>
      </rPr>
      <t>慶應義塾大学　</t>
    </r>
    <r>
      <rPr>
        <b/>
        <sz val="12"/>
        <rFont val="ＭＳ Ｐゴシック"/>
        <family val="3"/>
      </rPr>
      <t>　　　　　</t>
    </r>
    <r>
      <rPr>
        <b/>
        <sz val="14"/>
        <rFont val="ＭＳ Ｐゴシック"/>
        <family val="3"/>
      </rPr>
      <t>ホワイトホーンズ</t>
    </r>
  </si>
  <si>
    <r>
      <t>WAリーグ3位　　　　　　　　　　　</t>
    </r>
    <r>
      <rPr>
        <b/>
        <sz val="22"/>
        <rFont val="ＭＳ Ｐゴシック"/>
        <family val="3"/>
      </rPr>
      <t>ふかひれ</t>
    </r>
  </si>
  <si>
    <r>
      <t>WCリーグ3位　　　　　　</t>
    </r>
    <r>
      <rPr>
        <b/>
        <sz val="22"/>
        <rFont val="ＭＳ Ｐゴシック"/>
        <family val="3"/>
      </rPr>
      <t>KUNOICHI</t>
    </r>
  </si>
  <si>
    <r>
      <t>WBリーグ3位　　　　　　　　　</t>
    </r>
    <r>
      <rPr>
        <b/>
        <sz val="18"/>
        <rFont val="ＭＳ Ｐゴシック"/>
        <family val="3"/>
      </rPr>
      <t>獨協大学　　　　　　WAFT!</t>
    </r>
  </si>
  <si>
    <r>
      <t>WDリーグ3位　　　　　　　　　　</t>
    </r>
    <r>
      <rPr>
        <b/>
        <sz val="18"/>
        <rFont val="ＭＳ Ｐゴシック"/>
        <family val="3"/>
      </rPr>
      <t>慶應義塾大学　　</t>
    </r>
    <r>
      <rPr>
        <b/>
        <sz val="12"/>
        <rFont val="ＭＳ Ｐゴシック"/>
        <family val="3"/>
      </rPr>
      <t>　　　　</t>
    </r>
    <r>
      <rPr>
        <b/>
        <sz val="14"/>
        <rFont val="ＭＳ Ｐゴシック"/>
        <family val="3"/>
      </rPr>
      <t>ホワイトホーンズ</t>
    </r>
  </si>
  <si>
    <t>５ ✕ 1２</t>
  </si>
  <si>
    <t>１２ 〇 ５</t>
  </si>
  <si>
    <t>８ 〇 ６</t>
  </si>
  <si>
    <t>１１ 〇 ２</t>
  </si>
  <si>
    <t>１ ✕ １１</t>
  </si>
  <si>
    <t>６ ✕ ８</t>
  </si>
  <si>
    <t>１１ 〇 １</t>
  </si>
  <si>
    <t>順位</t>
  </si>
  <si>
    <t>【オープンの部】</t>
  </si>
  <si>
    <t>【ウイメンの部】</t>
  </si>
  <si>
    <t>優勝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</si>
  <si>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</si>
  <si>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</si>
  <si>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</si>
  <si>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</si>
  <si>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</si>
  <si>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</si>
  <si>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</si>
  <si>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</si>
  <si>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</si>
  <si>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</si>
  <si>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</si>
  <si>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MVP</t>
  </si>
  <si>
    <t>敢闘賞</t>
  </si>
  <si>
    <t>◇２０１７アルティメット甲州オープンIN山梨　最終結果◇</t>
  </si>
  <si>
    <t>SAMURAI</t>
  </si>
  <si>
    <t>Technicolor</t>
  </si>
  <si>
    <t>ベア</t>
  </si>
  <si>
    <t>信州Roots　</t>
  </si>
  <si>
    <t>カオス</t>
  </si>
  <si>
    <t>Crews</t>
  </si>
  <si>
    <t>STILTS</t>
  </si>
  <si>
    <t>明治大学フリーフライヤーズ</t>
  </si>
  <si>
    <t>慶應義塾大学ホワイトホーンズ</t>
  </si>
  <si>
    <t>文教大学AIRS</t>
  </si>
  <si>
    <t>慶應義塾大学ハスキーズ</t>
  </si>
  <si>
    <t>文化シヤッターBuzz Bullets</t>
  </si>
  <si>
    <t>田中　瑞穂　選手(文化シヤッターBuzz Bullets)</t>
  </si>
  <si>
    <t>大仁　貴博　選手(SAMURAI)</t>
  </si>
  <si>
    <t>井上　紗央里　選手(スワンピーバーグ)</t>
  </si>
  <si>
    <t>一政　いづみ　選手(MUD)</t>
  </si>
  <si>
    <t>スワンピーバーグ</t>
  </si>
  <si>
    <t>MUD</t>
  </si>
  <si>
    <t>えびみりん</t>
  </si>
  <si>
    <t>HUCK</t>
  </si>
  <si>
    <t>grin</t>
  </si>
  <si>
    <t>ZUKU</t>
  </si>
  <si>
    <t>Big Apple</t>
  </si>
  <si>
    <t>信州大学LOOSE</t>
  </si>
  <si>
    <t>KUNOICHI</t>
  </si>
  <si>
    <t>獨協大学WAFT!</t>
  </si>
  <si>
    <t>ふかひれ</t>
  </si>
  <si>
    <t>慶應義塾大学ホワイトホーンズ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</si>
</sst>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22"/>
      <name val="ＭＳ Ｐゴシック"/>
      <family val="3"/>
    </font>
    <font>
      <b/>
      <sz val="24"/>
      <name val="HG丸ｺﾞｼｯｸM-PRO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HG丸ｺﾞｼｯｸM-PRO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b/>
      <sz val="2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n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 style="thin"/>
    </border>
    <border diagonalDown="1">
      <left style="double"/>
      <right/>
      <top/>
      <bottom style="thin"/>
      <diagonal style="thin"/>
    </border>
    <border diagonalDown="1">
      <left/>
      <right/>
      <top/>
      <bottom style="thin"/>
      <diagonal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>
        <color indexed="63"/>
      </right>
      <top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6" fontId="9" fillId="0" borderId="0" applyFill="0" applyBorder="0" applyAlignment="0"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1" fontId="12" fillId="0" borderId="0" applyProtection="0">
      <alignment/>
    </xf>
    <xf numFmtId="177" fontId="9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2" borderId="7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2" borderId="12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3" borderId="7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34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72" fillId="0" borderId="0" xfId="77" applyFont="1" applyAlignment="1">
      <alignment vertical="center"/>
      <protection/>
    </xf>
    <xf numFmtId="0" fontId="72" fillId="0" borderId="0" xfId="77" applyFont="1" applyAlignment="1">
      <alignment vertical="center" wrapText="1"/>
      <protection/>
    </xf>
    <xf numFmtId="0" fontId="72" fillId="0" borderId="0" xfId="77" applyFont="1" applyAlignment="1">
      <alignment vertical="center" textRotation="255" wrapText="1"/>
      <protection/>
    </xf>
    <xf numFmtId="0" fontId="73" fillId="0" borderId="13" xfId="77" applyNumberFormat="1" applyFont="1" applyFill="1" applyBorder="1" applyAlignment="1">
      <alignment horizontal="center" vertical="center" textRotation="255" wrapText="1"/>
      <protection/>
    </xf>
    <xf numFmtId="0" fontId="73" fillId="0" borderId="14" xfId="77" applyNumberFormat="1" applyFont="1" applyFill="1" applyBorder="1" applyAlignment="1">
      <alignment horizontal="center" vertical="center" textRotation="255" wrapText="1"/>
      <protection/>
    </xf>
    <xf numFmtId="0" fontId="73" fillId="0" borderId="15" xfId="77" applyNumberFormat="1" applyFont="1" applyFill="1" applyBorder="1" applyAlignment="1">
      <alignment horizontal="center" vertical="center" textRotation="255" wrapText="1"/>
      <protection/>
    </xf>
    <xf numFmtId="0" fontId="2" fillId="0" borderId="0" xfId="80">
      <alignment/>
      <protection/>
    </xf>
    <xf numFmtId="0" fontId="2" fillId="0" borderId="0" xfId="80" applyAlignment="1">
      <alignment vertical="center"/>
      <protection/>
    </xf>
    <xf numFmtId="0" fontId="15" fillId="0" borderId="0" xfId="80" applyFont="1" applyAlignment="1">
      <alignment horizontal="center" vertical="center"/>
      <protection/>
    </xf>
    <xf numFmtId="0" fontId="2" fillId="0" borderId="0" xfId="80" applyFont="1" applyAlignment="1">
      <alignment vertical="top"/>
      <protection/>
    </xf>
    <xf numFmtId="0" fontId="2" fillId="0" borderId="16" xfId="80" applyFont="1" applyBorder="1" applyAlignment="1">
      <alignment vertical="top"/>
      <protection/>
    </xf>
    <xf numFmtId="0" fontId="7" fillId="0" borderId="0" xfId="80" applyFont="1" applyAlignment="1">
      <alignment vertical="top"/>
      <protection/>
    </xf>
    <xf numFmtId="0" fontId="7" fillId="0" borderId="0" xfId="80" applyFont="1" applyBorder="1" applyAlignment="1">
      <alignment vertical="top"/>
      <protection/>
    </xf>
    <xf numFmtId="0" fontId="7" fillId="0" borderId="0" xfId="80" applyFont="1" applyBorder="1" applyAlignment="1">
      <alignment horizontal="center" vertical="top"/>
      <protection/>
    </xf>
    <xf numFmtId="0" fontId="7" fillId="0" borderId="17" xfId="80" applyFont="1" applyBorder="1" applyAlignment="1">
      <alignment vertical="top"/>
      <protection/>
    </xf>
    <xf numFmtId="0" fontId="8" fillId="0" borderId="0" xfId="80" applyFont="1">
      <alignment/>
      <protection/>
    </xf>
    <xf numFmtId="0" fontId="7" fillId="0" borderId="16" xfId="80" applyFont="1" applyBorder="1" applyAlignment="1">
      <alignment vertical="top"/>
      <protection/>
    </xf>
    <xf numFmtId="0" fontId="2" fillId="0" borderId="0" xfId="80" applyBorder="1" applyAlignment="1">
      <alignment horizontal="left" vertical="center"/>
      <protection/>
    </xf>
    <xf numFmtId="0" fontId="2" fillId="0" borderId="0" xfId="80" applyBorder="1" applyAlignment="1">
      <alignment vertical="center"/>
      <protection/>
    </xf>
    <xf numFmtId="0" fontId="2" fillId="0" borderId="16" xfId="80" applyBorder="1" applyAlignment="1">
      <alignment vertical="center"/>
      <protection/>
    </xf>
    <xf numFmtId="0" fontId="7" fillId="0" borderId="16" xfId="80" applyFont="1" applyBorder="1" applyAlignment="1">
      <alignment vertical="center"/>
      <protection/>
    </xf>
    <xf numFmtId="0" fontId="7" fillId="0" borderId="0" xfId="80" applyFont="1" applyBorder="1" applyAlignment="1">
      <alignment vertical="center"/>
      <protection/>
    </xf>
    <xf numFmtId="0" fontId="2" fillId="0" borderId="18" xfId="80" applyBorder="1" applyAlignment="1">
      <alignment vertical="center"/>
      <protection/>
    </xf>
    <xf numFmtId="0" fontId="2" fillId="0" borderId="19" xfId="80" applyBorder="1" applyAlignment="1">
      <alignment vertical="center"/>
      <protection/>
    </xf>
    <xf numFmtId="0" fontId="6" fillId="0" borderId="0" xfId="80" applyFont="1" applyAlignment="1">
      <alignment vertical="center" wrapText="1"/>
      <protection/>
    </xf>
    <xf numFmtId="0" fontId="6" fillId="0" borderId="0" xfId="80" applyFont="1" applyAlignment="1">
      <alignment vertical="center"/>
      <protection/>
    </xf>
    <xf numFmtId="0" fontId="2" fillId="0" borderId="0" xfId="80" applyBorder="1" applyAlignment="1">
      <alignment horizontal="center" vertical="center"/>
      <protection/>
    </xf>
    <xf numFmtId="0" fontId="6" fillId="0" borderId="0" xfId="80" applyFont="1">
      <alignment/>
      <protection/>
    </xf>
    <xf numFmtId="0" fontId="2" fillId="0" borderId="0" xfId="80" applyBorder="1" applyAlignment="1">
      <alignment horizontal="right" vertical="center"/>
      <protection/>
    </xf>
    <xf numFmtId="0" fontId="14" fillId="0" borderId="0" xfId="80" applyFont="1" applyAlignment="1">
      <alignment vertical="center"/>
      <protection/>
    </xf>
    <xf numFmtId="0" fontId="6" fillId="0" borderId="0" xfId="80" applyFont="1" applyAlignment="1">
      <alignment horizontal="center" vertical="center"/>
      <protection/>
    </xf>
    <xf numFmtId="0" fontId="6" fillId="0" borderId="0" xfId="80" applyFont="1" applyBorder="1" applyAlignment="1">
      <alignment horizontal="center" vertical="center"/>
      <protection/>
    </xf>
    <xf numFmtId="0" fontId="21" fillId="0" borderId="20" xfId="80" applyFont="1" applyBorder="1" applyAlignment="1">
      <alignment horizontal="center" vertical="center" textRotation="255"/>
      <protection/>
    </xf>
    <xf numFmtId="0" fontId="21" fillId="0" borderId="21" xfId="80" applyFont="1" applyBorder="1" applyAlignment="1">
      <alignment horizontal="center" vertical="center" textRotation="255"/>
      <protection/>
    </xf>
    <xf numFmtId="0" fontId="74" fillId="0" borderId="0" xfId="77" applyFont="1" applyAlignment="1">
      <alignment horizontal="center" vertical="center"/>
      <protection/>
    </xf>
    <xf numFmtId="0" fontId="14" fillId="0" borderId="0" xfId="80" applyFont="1" applyAlignment="1">
      <alignment horizontal="center" vertical="center"/>
      <protection/>
    </xf>
    <xf numFmtId="0" fontId="20" fillId="0" borderId="0" xfId="80" applyFont="1" applyAlignment="1">
      <alignment horizontal="center" vertical="center"/>
      <protection/>
    </xf>
    <xf numFmtId="0" fontId="16" fillId="0" borderId="22" xfId="80" applyFont="1" applyBorder="1" applyAlignment="1">
      <alignment horizontal="center"/>
      <protection/>
    </xf>
    <xf numFmtId="0" fontId="14" fillId="0" borderId="23" xfId="80" applyFont="1" applyBorder="1" applyAlignment="1">
      <alignment horizontal="center" vertical="center"/>
      <protection/>
    </xf>
    <xf numFmtId="0" fontId="14" fillId="0" borderId="1" xfId="80" applyFont="1" applyBorder="1" applyAlignment="1">
      <alignment horizontal="center" vertical="center"/>
      <protection/>
    </xf>
    <xf numFmtId="0" fontId="14" fillId="0" borderId="24" xfId="80" applyFont="1" applyBorder="1" applyAlignment="1">
      <alignment horizontal="center" vertical="center"/>
      <protection/>
    </xf>
    <xf numFmtId="0" fontId="7" fillId="0" borderId="0" xfId="80" applyFont="1" applyBorder="1" applyAlignment="1">
      <alignment horizontal="left" vertical="top"/>
      <protection/>
    </xf>
    <xf numFmtId="56" fontId="21" fillId="0" borderId="0" xfId="80" applyNumberFormat="1" applyFont="1" applyBorder="1" applyAlignment="1">
      <alignment horizontal="center" vertical="top"/>
      <protection/>
    </xf>
    <xf numFmtId="0" fontId="21" fillId="0" borderId="0" xfId="80" applyFont="1" applyBorder="1" applyAlignment="1">
      <alignment horizontal="center" vertical="top"/>
      <protection/>
    </xf>
    <xf numFmtId="0" fontId="21" fillId="0" borderId="17" xfId="80" applyFont="1" applyBorder="1" applyAlignment="1">
      <alignment horizontal="center" vertical="top"/>
      <protection/>
    </xf>
    <xf numFmtId="0" fontId="7" fillId="0" borderId="17" xfId="80" applyFont="1" applyBorder="1" applyAlignment="1">
      <alignment horizontal="right" vertical="top"/>
      <protection/>
    </xf>
    <xf numFmtId="0" fontId="7" fillId="0" borderId="0" xfId="80" applyFont="1" applyBorder="1" applyAlignment="1">
      <alignment horizontal="center" vertical="top"/>
      <protection/>
    </xf>
    <xf numFmtId="0" fontId="7" fillId="0" borderId="16" xfId="80" applyFont="1" applyBorder="1" applyAlignment="1">
      <alignment horizontal="right" vertical="top"/>
      <protection/>
    </xf>
    <xf numFmtId="0" fontId="7" fillId="0" borderId="17" xfId="80" applyFont="1" applyBorder="1" applyAlignment="1">
      <alignment horizontal="left" vertical="top"/>
      <protection/>
    </xf>
    <xf numFmtId="0" fontId="7" fillId="0" borderId="0" xfId="80" applyFont="1" applyBorder="1" applyAlignment="1">
      <alignment horizontal="right" vertical="top"/>
      <protection/>
    </xf>
    <xf numFmtId="0" fontId="21" fillId="0" borderId="25" xfId="80" applyFont="1" applyBorder="1" applyAlignment="1">
      <alignment horizontal="center" vertical="center"/>
      <protection/>
    </xf>
    <xf numFmtId="0" fontId="21" fillId="0" borderId="17" xfId="80" applyFont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/>
      <protection/>
    </xf>
    <xf numFmtId="0" fontId="18" fillId="0" borderId="27" xfId="80" applyFont="1" applyBorder="1" applyAlignment="1">
      <alignment horizontal="center" vertical="center"/>
      <protection/>
    </xf>
    <xf numFmtId="0" fontId="18" fillId="0" borderId="28" xfId="80" applyFont="1" applyBorder="1" applyAlignment="1">
      <alignment horizontal="center" vertical="center"/>
      <protection/>
    </xf>
    <xf numFmtId="0" fontId="17" fillId="0" borderId="0" xfId="80" applyFont="1" applyBorder="1" applyAlignment="1">
      <alignment horizontal="center" vertical="center"/>
      <protection/>
    </xf>
    <xf numFmtId="0" fontId="17" fillId="0" borderId="22" xfId="80" applyFont="1" applyBorder="1" applyAlignment="1">
      <alignment horizontal="center"/>
      <protection/>
    </xf>
    <xf numFmtId="0" fontId="21" fillId="0" borderId="25" xfId="80" applyFont="1" applyBorder="1" applyAlignment="1">
      <alignment horizontal="center" vertical="top"/>
      <protection/>
    </xf>
    <xf numFmtId="0" fontId="21" fillId="0" borderId="26" xfId="80" applyFont="1" applyBorder="1" applyAlignment="1">
      <alignment horizontal="center" vertical="top"/>
      <protection/>
    </xf>
    <xf numFmtId="0" fontId="16" fillId="0" borderId="23" xfId="80" applyFont="1" applyBorder="1" applyAlignment="1">
      <alignment horizontal="center" vertical="center" wrapText="1"/>
      <protection/>
    </xf>
    <xf numFmtId="0" fontId="16" fillId="0" borderId="1" xfId="80" applyFont="1" applyBorder="1" applyAlignment="1">
      <alignment horizontal="center" vertical="center" wrapText="1"/>
      <protection/>
    </xf>
    <xf numFmtId="0" fontId="16" fillId="0" borderId="24" xfId="80" applyFont="1" applyBorder="1" applyAlignment="1">
      <alignment horizontal="center" vertical="center" wrapText="1"/>
      <protection/>
    </xf>
    <xf numFmtId="0" fontId="21" fillId="0" borderId="21" xfId="80" applyFont="1" applyBorder="1" applyAlignment="1">
      <alignment horizontal="center" vertical="center" textRotation="255"/>
      <protection/>
    </xf>
    <xf numFmtId="0" fontId="21" fillId="0" borderId="29" xfId="80" applyFont="1" applyBorder="1" applyAlignment="1">
      <alignment horizontal="center" vertical="center" textRotation="255"/>
      <protection/>
    </xf>
    <xf numFmtId="0" fontId="75" fillId="0" borderId="0" xfId="77" applyFont="1" applyAlignment="1">
      <alignment horizontal="center" vertical="center"/>
      <protection/>
    </xf>
    <xf numFmtId="0" fontId="76" fillId="0" borderId="30" xfId="77" applyNumberFormat="1" applyFont="1" applyFill="1" applyBorder="1" applyAlignment="1">
      <alignment horizontal="center" vertical="center"/>
      <protection/>
    </xf>
    <xf numFmtId="0" fontId="77" fillId="0" borderId="31" xfId="77" applyNumberFormat="1" applyFont="1" applyFill="1" applyBorder="1" applyAlignment="1">
      <alignment horizontal="center" vertical="center" wrapText="1"/>
      <protection/>
    </xf>
    <xf numFmtId="0" fontId="77" fillId="0" borderId="32" xfId="77" applyNumberFormat="1" applyFont="1" applyFill="1" applyBorder="1" applyAlignment="1">
      <alignment horizontal="center" vertical="center" wrapText="1"/>
      <protection/>
    </xf>
    <xf numFmtId="0" fontId="77" fillId="0" borderId="33" xfId="77" applyNumberFormat="1" applyFont="1" applyFill="1" applyBorder="1" applyAlignment="1">
      <alignment horizontal="center" vertical="center" wrapText="1"/>
      <protection/>
    </xf>
    <xf numFmtId="0" fontId="77" fillId="0" borderId="34" xfId="77" applyNumberFormat="1" applyFont="1" applyFill="1" applyBorder="1" applyAlignment="1">
      <alignment horizontal="center" vertical="center" wrapText="1"/>
      <protection/>
    </xf>
    <xf numFmtId="0" fontId="73" fillId="0" borderId="34" xfId="77" applyNumberFormat="1" applyFont="1" applyFill="1" applyBorder="1" applyAlignment="1">
      <alignment horizontal="center" vertical="center" wrapText="1"/>
      <protection/>
    </xf>
    <xf numFmtId="0" fontId="73" fillId="0" borderId="32" xfId="77" applyNumberFormat="1" applyFont="1" applyFill="1" applyBorder="1" applyAlignment="1">
      <alignment horizontal="center" vertical="center" wrapText="1"/>
      <protection/>
    </xf>
    <xf numFmtId="0" fontId="73" fillId="0" borderId="33" xfId="77" applyNumberFormat="1" applyFont="1" applyFill="1" applyBorder="1" applyAlignment="1">
      <alignment horizontal="center" vertical="center" wrapText="1"/>
      <protection/>
    </xf>
    <xf numFmtId="0" fontId="72" fillId="0" borderId="35" xfId="77" applyNumberFormat="1" applyFont="1" applyFill="1" applyBorder="1" applyAlignment="1">
      <alignment horizontal="center" vertical="center"/>
      <protection/>
    </xf>
    <xf numFmtId="0" fontId="78" fillId="0" borderId="34" xfId="77" applyFont="1" applyBorder="1" applyAlignment="1">
      <alignment horizontal="center" vertical="center" textRotation="255" wrapText="1"/>
      <protection/>
    </xf>
    <xf numFmtId="0" fontId="72" fillId="0" borderId="36" xfId="77" applyNumberFormat="1" applyFont="1" applyFill="1" applyBorder="1" applyAlignment="1">
      <alignment horizontal="center" vertical="center" textRotation="255" wrapText="1"/>
      <protection/>
    </xf>
    <xf numFmtId="0" fontId="77" fillId="0" borderId="37" xfId="77" applyNumberFormat="1" applyFont="1" applyFill="1" applyBorder="1" applyAlignment="1">
      <alignment horizontal="center" vertical="center" wrapText="1"/>
      <protection/>
    </xf>
    <xf numFmtId="0" fontId="73" fillId="35" borderId="38" xfId="77" applyNumberFormat="1" applyFont="1" applyFill="1" applyBorder="1" applyAlignment="1">
      <alignment horizontal="center" vertical="center"/>
      <protection/>
    </xf>
    <xf numFmtId="0" fontId="73" fillId="0" borderId="38" xfId="77" applyNumberFormat="1" applyFont="1" applyFill="1" applyBorder="1" applyAlignment="1">
      <alignment horizontal="center" vertical="center"/>
      <protection/>
    </xf>
    <xf numFmtId="0" fontId="73" fillId="0" borderId="39" xfId="77" applyFont="1" applyBorder="1" applyAlignment="1">
      <alignment horizontal="center" vertical="center"/>
      <protection/>
    </xf>
    <xf numFmtId="0" fontId="73" fillId="0" borderId="40" xfId="77" applyNumberFormat="1" applyFont="1" applyFill="1" applyBorder="1" applyAlignment="1">
      <alignment horizontal="center" vertical="center" wrapText="1"/>
      <protection/>
    </xf>
    <xf numFmtId="0" fontId="73" fillId="0" borderId="41" xfId="77" applyNumberFormat="1" applyFont="1" applyFill="1" applyBorder="1" applyAlignment="1">
      <alignment horizontal="center" vertical="center" wrapText="1"/>
      <protection/>
    </xf>
    <xf numFmtId="0" fontId="73" fillId="35" borderId="42" xfId="77" applyNumberFormat="1" applyFont="1" applyFill="1" applyBorder="1" applyAlignment="1">
      <alignment horizontal="center" vertical="center"/>
      <protection/>
    </xf>
    <xf numFmtId="0" fontId="73" fillId="0" borderId="42" xfId="77" applyNumberFormat="1" applyFont="1" applyFill="1" applyBorder="1" applyAlignment="1">
      <alignment horizontal="center" vertical="center"/>
      <protection/>
    </xf>
    <xf numFmtId="0" fontId="73" fillId="0" borderId="43" xfId="77" applyFont="1" applyBorder="1" applyAlignment="1">
      <alignment horizontal="center" vertical="center"/>
      <protection/>
    </xf>
    <xf numFmtId="0" fontId="73" fillId="0" borderId="37" xfId="77" applyNumberFormat="1" applyFont="1" applyFill="1" applyBorder="1" applyAlignment="1">
      <alignment horizontal="center" vertical="center" wrapText="1"/>
      <protection/>
    </xf>
    <xf numFmtId="0" fontId="72" fillId="0" borderId="34" xfId="77" applyNumberFormat="1" applyFont="1" applyFill="1" applyBorder="1" applyAlignment="1">
      <alignment horizontal="center" vertical="center" wrapText="1"/>
      <protection/>
    </xf>
    <xf numFmtId="0" fontId="72" fillId="0" borderId="32" xfId="77" applyNumberFormat="1" applyFont="1" applyFill="1" applyBorder="1" applyAlignment="1">
      <alignment horizontal="center" vertical="center" wrapText="1"/>
      <protection/>
    </xf>
    <xf numFmtId="0" fontId="72" fillId="0" borderId="33" xfId="77" applyNumberFormat="1" applyFont="1" applyFill="1" applyBorder="1" applyAlignment="1">
      <alignment horizontal="center" vertical="center" wrapText="1"/>
      <protection/>
    </xf>
    <xf numFmtId="0" fontId="77" fillId="0" borderId="40" xfId="77" applyNumberFormat="1" applyFont="1" applyFill="1" applyBorder="1" applyAlignment="1">
      <alignment horizontal="center" vertical="center" wrapText="1"/>
      <protection/>
    </xf>
    <xf numFmtId="0" fontId="77" fillId="0" borderId="44" xfId="77" applyNumberFormat="1" applyFont="1" applyFill="1" applyBorder="1" applyAlignment="1">
      <alignment horizontal="center" vertical="center" wrapText="1"/>
      <protection/>
    </xf>
    <xf numFmtId="0" fontId="18" fillId="0" borderId="45" xfId="80" applyFont="1" applyBorder="1" applyAlignment="1">
      <alignment horizontal="center" vertical="center" wrapText="1"/>
      <protection/>
    </xf>
    <xf numFmtId="0" fontId="18" fillId="0" borderId="46" xfId="80" applyFont="1" applyBorder="1" applyAlignment="1">
      <alignment horizontal="center" vertical="center" wrapText="1"/>
      <protection/>
    </xf>
    <xf numFmtId="0" fontId="18" fillId="0" borderId="0" xfId="80" applyFont="1" applyAlignment="1">
      <alignment vertical="center" wrapText="1"/>
      <protection/>
    </xf>
    <xf numFmtId="0" fontId="18" fillId="0" borderId="0" xfId="80" applyFont="1">
      <alignment/>
      <protection/>
    </xf>
    <xf numFmtId="0" fontId="21" fillId="0" borderId="47" xfId="80" applyFont="1" applyBorder="1" applyAlignment="1">
      <alignment horizontal="center" vertical="center" textRotation="255"/>
      <protection/>
    </xf>
    <xf numFmtId="0" fontId="21" fillId="0" borderId="48" xfId="80" applyFont="1" applyBorder="1" applyAlignment="1">
      <alignment horizontal="center" vertical="center" textRotation="255"/>
      <protection/>
    </xf>
    <xf numFmtId="0" fontId="49" fillId="0" borderId="49" xfId="80" applyFont="1" applyBorder="1" applyAlignment="1">
      <alignment horizontal="center" vertical="center"/>
      <protection/>
    </xf>
    <xf numFmtId="0" fontId="49" fillId="0" borderId="50" xfId="80" applyFont="1" applyBorder="1" applyAlignment="1">
      <alignment horizontal="center" vertical="center"/>
      <protection/>
    </xf>
    <xf numFmtId="0" fontId="49" fillId="0" borderId="38" xfId="80" applyFont="1" applyBorder="1" applyAlignment="1">
      <alignment horizontal="center" vertical="center"/>
      <protection/>
    </xf>
    <xf numFmtId="0" fontId="49" fillId="0" borderId="39" xfId="80" applyFont="1" applyBorder="1" applyAlignment="1">
      <alignment horizontal="center" vertical="center"/>
      <protection/>
    </xf>
    <xf numFmtId="0" fontId="49" fillId="0" borderId="51" xfId="80" applyFont="1" applyBorder="1" applyAlignment="1">
      <alignment horizontal="center" vertical="center"/>
      <protection/>
    </xf>
    <xf numFmtId="0" fontId="49" fillId="0" borderId="3" xfId="80" applyFont="1" applyBorder="1" applyAlignment="1">
      <alignment horizontal="center" vertical="center"/>
      <protection/>
    </xf>
    <xf numFmtId="0" fontId="49" fillId="0" borderId="52" xfId="80" applyFont="1" applyBorder="1" applyAlignment="1">
      <alignment horizontal="center" vertical="center"/>
      <protection/>
    </xf>
    <xf numFmtId="0" fontId="49" fillId="0" borderId="53" xfId="80" applyFont="1" applyBorder="1" applyAlignment="1">
      <alignment horizontal="center" vertical="center"/>
      <protection/>
    </xf>
    <xf numFmtId="0" fontId="49" fillId="0" borderId="54" xfId="80" applyFont="1" applyBorder="1" applyAlignment="1">
      <alignment horizontal="center" vertical="center"/>
      <protection/>
    </xf>
    <xf numFmtId="0" fontId="49" fillId="0" borderId="55" xfId="80" applyFont="1" applyBorder="1" applyAlignment="1">
      <alignment horizontal="center" vertical="center"/>
      <protection/>
    </xf>
    <xf numFmtId="0" fontId="49" fillId="0" borderId="56" xfId="80" applyFont="1" applyBorder="1" applyAlignment="1">
      <alignment horizontal="center" vertical="center"/>
      <protection/>
    </xf>
    <xf numFmtId="0" fontId="49" fillId="0" borderId="57" xfId="80" applyFont="1" applyBorder="1" applyAlignment="1">
      <alignment horizontal="center" vertical="center"/>
      <protection/>
    </xf>
    <xf numFmtId="0" fontId="50" fillId="0" borderId="38" xfId="80" applyFont="1" applyBorder="1" applyAlignment="1">
      <alignment horizontal="center" vertical="center"/>
      <protection/>
    </xf>
    <xf numFmtId="0" fontId="50" fillId="0" borderId="13" xfId="80" applyFont="1" applyBorder="1" applyAlignment="1">
      <alignment horizontal="center" vertical="center"/>
      <protection/>
    </xf>
    <xf numFmtId="0" fontId="50" fillId="0" borderId="3" xfId="80" applyFont="1" applyBorder="1" applyAlignment="1">
      <alignment horizontal="center" vertical="center"/>
      <protection/>
    </xf>
    <xf numFmtId="0" fontId="50" fillId="0" borderId="14" xfId="80" applyFont="1" applyBorder="1" applyAlignment="1">
      <alignment horizontal="center" vertical="center"/>
      <protection/>
    </xf>
    <xf numFmtId="0" fontId="50" fillId="0" borderId="55" xfId="80" applyFont="1" applyBorder="1" applyAlignment="1">
      <alignment horizontal="center" vertical="center"/>
      <protection/>
    </xf>
    <xf numFmtId="0" fontId="50" fillId="0" borderId="15" xfId="80" applyFont="1" applyBorder="1" applyAlignment="1">
      <alignment horizontal="center" vertical="center"/>
      <protection/>
    </xf>
    <xf numFmtId="0" fontId="51" fillId="0" borderId="58" xfId="80" applyFont="1" applyBorder="1" applyAlignment="1">
      <alignment horizontal="center" vertical="center"/>
      <protection/>
    </xf>
    <xf numFmtId="0" fontId="51" fillId="0" borderId="38" xfId="80" applyFont="1" applyBorder="1" applyAlignment="1">
      <alignment horizontal="center" vertical="center"/>
      <protection/>
    </xf>
    <xf numFmtId="0" fontId="51" fillId="0" borderId="59" xfId="80" applyFont="1" applyBorder="1" applyAlignment="1">
      <alignment horizontal="center" vertical="center"/>
      <protection/>
    </xf>
    <xf numFmtId="0" fontId="51" fillId="0" borderId="60" xfId="80" applyFont="1" applyBorder="1" applyAlignment="1">
      <alignment horizontal="center" vertical="center"/>
      <protection/>
    </xf>
    <xf numFmtId="0" fontId="51" fillId="0" borderId="38" xfId="80" applyFont="1" applyBorder="1" applyAlignment="1">
      <alignment horizontal="center" vertical="center"/>
      <protection/>
    </xf>
    <xf numFmtId="0" fontId="51" fillId="0" borderId="13" xfId="80" applyFont="1" applyBorder="1" applyAlignment="1">
      <alignment horizontal="center" vertical="center"/>
      <protection/>
    </xf>
    <xf numFmtId="0" fontId="51" fillId="0" borderId="61" xfId="80" applyFont="1" applyBorder="1" applyAlignment="1">
      <alignment horizontal="center" vertical="center"/>
      <protection/>
    </xf>
    <xf numFmtId="0" fontId="51" fillId="0" borderId="3" xfId="80" applyFont="1" applyBorder="1" applyAlignment="1">
      <alignment horizontal="center" vertical="center"/>
      <protection/>
    </xf>
    <xf numFmtId="0" fontId="51" fillId="0" borderId="39" xfId="80" applyFont="1" applyBorder="1" applyAlignment="1">
      <alignment horizontal="center" vertical="center"/>
      <protection/>
    </xf>
    <xf numFmtId="0" fontId="51" fillId="0" borderId="62" xfId="80" applyFont="1" applyBorder="1" applyAlignment="1">
      <alignment horizontal="center" vertical="center"/>
      <protection/>
    </xf>
    <xf numFmtId="0" fontId="51" fillId="0" borderId="3" xfId="80" applyFont="1" applyBorder="1" applyAlignment="1">
      <alignment horizontal="center" vertical="center"/>
      <protection/>
    </xf>
    <xf numFmtId="0" fontId="51" fillId="0" borderId="14" xfId="80" applyFont="1" applyBorder="1" applyAlignment="1">
      <alignment horizontal="center" vertical="center"/>
      <protection/>
    </xf>
    <xf numFmtId="0" fontId="51" fillId="0" borderId="53" xfId="80" applyFont="1" applyBorder="1" applyAlignment="1">
      <alignment horizontal="center" vertical="center"/>
      <protection/>
    </xf>
    <xf numFmtId="0" fontId="51" fillId="0" borderId="51" xfId="80" applyFont="1" applyBorder="1" applyAlignment="1">
      <alignment horizontal="center" vertical="center"/>
      <protection/>
    </xf>
    <xf numFmtId="0" fontId="51" fillId="0" borderId="63" xfId="80" applyFont="1" applyBorder="1" applyAlignment="1">
      <alignment horizontal="center" vertical="center"/>
      <protection/>
    </xf>
    <xf numFmtId="0" fontId="51" fillId="0" borderId="55" xfId="80" applyFont="1" applyBorder="1" applyAlignment="1">
      <alignment horizontal="center" vertical="center"/>
      <protection/>
    </xf>
    <xf numFmtId="0" fontId="51" fillId="0" borderId="43" xfId="80" applyFont="1" applyBorder="1" applyAlignment="1">
      <alignment horizontal="center" vertical="center"/>
      <protection/>
    </xf>
    <xf numFmtId="0" fontId="51" fillId="0" borderId="64" xfId="80" applyFont="1" applyBorder="1" applyAlignment="1">
      <alignment horizontal="center" vertical="center"/>
      <protection/>
    </xf>
    <xf numFmtId="0" fontId="51" fillId="0" borderId="55" xfId="80" applyFont="1" applyBorder="1" applyAlignment="1">
      <alignment horizontal="center" vertical="center"/>
      <protection/>
    </xf>
    <xf numFmtId="0" fontId="51" fillId="0" borderId="15" xfId="80" applyFont="1" applyBorder="1" applyAlignment="1">
      <alignment horizontal="center" vertical="center"/>
      <protection/>
    </xf>
    <xf numFmtId="0" fontId="16" fillId="0" borderId="65" xfId="80" applyFont="1" applyBorder="1" applyAlignment="1">
      <alignment horizontal="center" vertical="center"/>
      <protection/>
    </xf>
    <xf numFmtId="0" fontId="16" fillId="0" borderId="66" xfId="80" applyFont="1" applyBorder="1" applyAlignment="1">
      <alignment horizontal="center" vertical="center"/>
      <protection/>
    </xf>
    <xf numFmtId="0" fontId="16" fillId="0" borderId="67" xfId="80" applyFont="1" applyBorder="1" applyAlignment="1">
      <alignment horizontal="center" vertical="center"/>
      <protection/>
    </xf>
    <xf numFmtId="0" fontId="16" fillId="0" borderId="45" xfId="80" applyFont="1" applyBorder="1" applyAlignment="1">
      <alignment horizontal="center" vertical="center"/>
      <protection/>
    </xf>
    <xf numFmtId="0" fontId="16" fillId="0" borderId="22" xfId="80" applyFont="1" applyBorder="1" applyAlignment="1">
      <alignment horizontal="center" vertical="center"/>
      <protection/>
    </xf>
    <xf numFmtId="0" fontId="16" fillId="0" borderId="46" xfId="80" applyFont="1" applyBorder="1" applyAlignment="1">
      <alignment horizontal="center" vertical="center"/>
      <protection/>
    </xf>
    <xf numFmtId="0" fontId="48" fillId="0" borderId="65" xfId="80" applyFont="1" applyBorder="1" applyAlignment="1">
      <alignment horizontal="center" vertical="center"/>
      <protection/>
    </xf>
    <xf numFmtId="0" fontId="48" fillId="0" borderId="66" xfId="80" applyFont="1" applyBorder="1" applyAlignment="1">
      <alignment horizontal="center" vertical="center"/>
      <protection/>
    </xf>
    <xf numFmtId="0" fontId="48" fillId="0" borderId="67" xfId="80" applyFont="1" applyBorder="1" applyAlignment="1">
      <alignment horizontal="center" vertical="center"/>
      <protection/>
    </xf>
    <xf numFmtId="0" fontId="48" fillId="0" borderId="45" xfId="80" applyFont="1" applyBorder="1" applyAlignment="1">
      <alignment horizontal="center" vertical="center"/>
      <protection/>
    </xf>
    <xf numFmtId="0" fontId="48" fillId="0" borderId="22" xfId="80" applyFont="1" applyBorder="1" applyAlignment="1">
      <alignment horizontal="center" vertical="center"/>
      <protection/>
    </xf>
    <xf numFmtId="0" fontId="48" fillId="0" borderId="46" xfId="80" applyFont="1" applyBorder="1" applyAlignment="1">
      <alignment horizontal="center" vertical="center"/>
      <protection/>
    </xf>
    <xf numFmtId="0" fontId="2" fillId="0" borderId="0" xfId="80" applyFont="1" applyBorder="1" applyAlignment="1">
      <alignment vertical="top"/>
      <protection/>
    </xf>
    <xf numFmtId="0" fontId="2" fillId="0" borderId="0" xfId="80" applyBorder="1" applyAlignment="1">
      <alignment horizontal="center" vertical="top"/>
      <protection/>
    </xf>
    <xf numFmtId="0" fontId="8" fillId="0" borderId="0" xfId="80" applyFont="1" applyBorder="1" applyAlignment="1">
      <alignment vertical="top"/>
      <protection/>
    </xf>
    <xf numFmtId="0" fontId="2" fillId="0" borderId="17" xfId="80" applyBorder="1" applyAlignment="1">
      <alignment vertical="top"/>
      <protection/>
    </xf>
    <xf numFmtId="0" fontId="6" fillId="0" borderId="0" xfId="80" applyFont="1" applyBorder="1" applyAlignment="1">
      <alignment vertical="top"/>
      <protection/>
    </xf>
    <xf numFmtId="0" fontId="6" fillId="0" borderId="18" xfId="80" applyFont="1" applyBorder="1" applyAlignment="1">
      <alignment vertical="top"/>
      <protection/>
    </xf>
    <xf numFmtId="0" fontId="6" fillId="0" borderId="16" xfId="80" applyFont="1" applyBorder="1" applyAlignment="1">
      <alignment horizontal="left" vertical="top"/>
      <protection/>
    </xf>
    <xf numFmtId="0" fontId="6" fillId="0" borderId="16" xfId="80" applyFont="1" applyBorder="1" applyAlignment="1">
      <alignment horizontal="right" vertical="top"/>
      <protection/>
    </xf>
    <xf numFmtId="0" fontId="6" fillId="0" borderId="0" xfId="80" applyFont="1" applyBorder="1" applyAlignment="1">
      <alignment horizontal="left" vertical="top"/>
      <protection/>
    </xf>
    <xf numFmtId="0" fontId="6" fillId="0" borderId="18" xfId="80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0" fontId="6" fillId="0" borderId="0" xfId="80" applyFont="1" applyBorder="1" applyAlignment="1">
      <alignment horizontal="center" vertical="top"/>
      <protection/>
    </xf>
    <xf numFmtId="0" fontId="21" fillId="0" borderId="45" xfId="80" applyFont="1" applyBorder="1" applyAlignment="1">
      <alignment horizontal="center" vertical="center" wrapText="1"/>
      <protection/>
    </xf>
    <xf numFmtId="0" fontId="21" fillId="0" borderId="46" xfId="80" applyFont="1" applyBorder="1" applyAlignment="1">
      <alignment horizontal="center" vertical="center" wrapText="1"/>
      <protection/>
    </xf>
    <xf numFmtId="0" fontId="21" fillId="0" borderId="0" xfId="80" applyFont="1" applyAlignment="1">
      <alignment vertical="center"/>
      <protection/>
    </xf>
    <xf numFmtId="0" fontId="21" fillId="0" borderId="0" xfId="80" applyFont="1" applyAlignment="1">
      <alignment vertical="center" wrapText="1"/>
      <protection/>
    </xf>
    <xf numFmtId="0" fontId="52" fillId="0" borderId="0" xfId="80" applyFont="1" applyAlignment="1">
      <alignment vertical="center" wrapText="1"/>
      <protection/>
    </xf>
    <xf numFmtId="0" fontId="52" fillId="0" borderId="0" xfId="80" applyFont="1" applyBorder="1" applyAlignment="1">
      <alignment horizontal="center" vertical="center"/>
      <protection/>
    </xf>
    <xf numFmtId="0" fontId="6" fillId="0" borderId="0" xfId="80" applyFont="1" applyBorder="1" applyAlignment="1">
      <alignment horizontal="right" vertical="center"/>
      <protection/>
    </xf>
    <xf numFmtId="0" fontId="6" fillId="0" borderId="0" xfId="80" applyFont="1" applyBorder="1" applyAlignment="1">
      <alignment horizontal="left" vertical="center"/>
      <protection/>
    </xf>
    <xf numFmtId="0" fontId="19" fillId="0" borderId="45" xfId="80" applyFont="1" applyBorder="1" applyAlignment="1">
      <alignment horizontal="center" vertical="center" wrapText="1"/>
      <protection/>
    </xf>
    <xf numFmtId="0" fontId="19" fillId="0" borderId="46" xfId="80" applyFont="1" applyBorder="1" applyAlignment="1">
      <alignment horizontal="center" vertical="center" wrapText="1"/>
      <protection/>
    </xf>
    <xf numFmtId="0" fontId="4" fillId="0" borderId="0" xfId="80" applyFont="1">
      <alignment/>
      <protection/>
    </xf>
    <xf numFmtId="0" fontId="2" fillId="0" borderId="18" xfId="80" applyBorder="1" applyAlignment="1">
      <alignment vertical="top"/>
      <protection/>
    </xf>
    <xf numFmtId="0" fontId="2" fillId="0" borderId="0" xfId="80" applyBorder="1" applyAlignment="1">
      <alignment vertical="top"/>
      <protection/>
    </xf>
    <xf numFmtId="0" fontId="6" fillId="0" borderId="18" xfId="80" applyFont="1" applyBorder="1" applyAlignment="1">
      <alignment horizontal="right" vertical="top"/>
      <protection/>
    </xf>
    <xf numFmtId="0" fontId="4" fillId="0" borderId="0" xfId="80" applyFont="1" applyBorder="1" applyAlignment="1">
      <alignment horizontal="center" vertical="top"/>
      <protection/>
    </xf>
    <xf numFmtId="0" fontId="4" fillId="0" borderId="18" xfId="80" applyFont="1" applyBorder="1" applyAlignment="1">
      <alignment horizontal="center" vertical="top"/>
      <protection/>
    </xf>
    <xf numFmtId="0" fontId="6" fillId="0" borderId="0" xfId="80" applyFont="1" applyBorder="1" applyAlignment="1">
      <alignment horizontal="right" vertical="top"/>
      <protection/>
    </xf>
    <xf numFmtId="0" fontId="6" fillId="0" borderId="19" xfId="80" applyFont="1" applyBorder="1" applyAlignment="1">
      <alignment horizontal="left" vertical="top"/>
      <protection/>
    </xf>
    <xf numFmtId="0" fontId="6" fillId="0" borderId="0" xfId="80" applyFont="1" applyBorder="1" applyAlignment="1">
      <alignment horizontal="left" vertical="top"/>
      <protection/>
    </xf>
    <xf numFmtId="0" fontId="19" fillId="0" borderId="68" xfId="80" applyFont="1" applyBorder="1" applyAlignment="1">
      <alignment horizontal="center" vertical="center" wrapText="1"/>
      <protection/>
    </xf>
    <xf numFmtId="0" fontId="19" fillId="0" borderId="38" xfId="80" applyFont="1" applyBorder="1" applyAlignment="1">
      <alignment horizontal="center" vertical="center" wrapText="1"/>
      <protection/>
    </xf>
    <xf numFmtId="0" fontId="19" fillId="0" borderId="13" xfId="80" applyFont="1" applyBorder="1" applyAlignment="1">
      <alignment horizontal="center" vertical="center" wrapText="1"/>
      <protection/>
    </xf>
    <xf numFmtId="0" fontId="19" fillId="0" borderId="69" xfId="80" applyFont="1" applyBorder="1" applyAlignment="1">
      <alignment horizontal="center" vertical="center" wrapText="1"/>
      <protection/>
    </xf>
    <xf numFmtId="0" fontId="19" fillId="0" borderId="3" xfId="80" applyFont="1" applyBorder="1" applyAlignment="1">
      <alignment horizontal="center" vertical="center" wrapText="1"/>
      <protection/>
    </xf>
    <xf numFmtId="0" fontId="19" fillId="0" borderId="14" xfId="80" applyFont="1" applyBorder="1" applyAlignment="1">
      <alignment horizontal="center" vertical="center" wrapText="1"/>
      <protection/>
    </xf>
    <xf numFmtId="0" fontId="19" fillId="0" borderId="70" xfId="80" applyFont="1" applyBorder="1" applyAlignment="1">
      <alignment horizontal="center" vertical="center" wrapText="1"/>
      <protection/>
    </xf>
    <xf numFmtId="0" fontId="19" fillId="0" borderId="55" xfId="80" applyFont="1" applyBorder="1" applyAlignment="1">
      <alignment horizontal="center" vertical="center" wrapText="1"/>
      <protection/>
    </xf>
    <xf numFmtId="0" fontId="19" fillId="0" borderId="15" xfId="80" applyFont="1" applyBorder="1" applyAlignment="1">
      <alignment horizontal="center" vertical="center" wrapText="1"/>
      <protection/>
    </xf>
    <xf numFmtId="0" fontId="19" fillId="0" borderId="48" xfId="80" applyFont="1" applyBorder="1" applyAlignment="1">
      <alignment horizontal="center" vertical="center" wrapText="1"/>
      <protection/>
    </xf>
    <xf numFmtId="0" fontId="19" fillId="0" borderId="21" xfId="80" applyFont="1" applyBorder="1" applyAlignment="1">
      <alignment horizontal="center" vertical="center" wrapText="1"/>
      <protection/>
    </xf>
    <xf numFmtId="0" fontId="19" fillId="0" borderId="47" xfId="80" applyFont="1" applyBorder="1" applyAlignment="1">
      <alignment horizontal="center" vertical="center" wrapText="1"/>
      <protection/>
    </xf>
    <xf numFmtId="0" fontId="47" fillId="0" borderId="0" xfId="71" applyFont="1" applyAlignment="1">
      <alignment horizontal="center" vertical="center"/>
      <protection/>
    </xf>
    <xf numFmtId="0" fontId="2" fillId="0" borderId="0" xfId="71" applyAlignment="1">
      <alignment vertical="center"/>
      <protection/>
    </xf>
    <xf numFmtId="0" fontId="18" fillId="0" borderId="0" xfId="71" applyFont="1" applyAlignment="1">
      <alignment horizontal="center" vertical="center"/>
      <protection/>
    </xf>
    <xf numFmtId="0" fontId="18" fillId="0" borderId="71" xfId="71" applyFont="1" applyBorder="1" applyAlignment="1">
      <alignment horizontal="center" vertical="center"/>
      <protection/>
    </xf>
    <xf numFmtId="0" fontId="17" fillId="0" borderId="72" xfId="71" applyFont="1" applyBorder="1" applyAlignment="1">
      <alignment horizontal="center" vertical="center"/>
      <protection/>
    </xf>
    <xf numFmtId="0" fontId="17" fillId="0" borderId="73" xfId="71" applyFont="1" applyBorder="1" applyAlignment="1">
      <alignment horizontal="center" vertical="center"/>
      <protection/>
    </xf>
    <xf numFmtId="0" fontId="18" fillId="0" borderId="74" xfId="71" applyFont="1" applyBorder="1" applyAlignment="1">
      <alignment horizontal="center" vertical="center"/>
      <protection/>
    </xf>
    <xf numFmtId="0" fontId="53" fillId="0" borderId="75" xfId="71" applyFont="1" applyBorder="1" applyAlignment="1">
      <alignment vertical="center"/>
      <protection/>
    </xf>
    <xf numFmtId="0" fontId="53" fillId="0" borderId="76" xfId="71" applyFont="1" applyBorder="1" applyAlignment="1">
      <alignment vertical="center"/>
      <protection/>
    </xf>
    <xf numFmtId="0" fontId="6" fillId="0" borderId="0" xfId="71" applyFont="1" applyAlignment="1">
      <alignment vertical="center"/>
      <protection/>
    </xf>
    <xf numFmtId="0" fontId="18" fillId="0" borderId="77" xfId="71" applyFont="1" applyBorder="1" applyAlignment="1">
      <alignment horizontal="center" vertical="center"/>
      <protection/>
    </xf>
    <xf numFmtId="0" fontId="53" fillId="0" borderId="78" xfId="71" applyFont="1" applyBorder="1" applyAlignment="1">
      <alignment vertical="center"/>
      <protection/>
    </xf>
    <xf numFmtId="0" fontId="53" fillId="0" borderId="79" xfId="71" applyFont="1" applyBorder="1" applyAlignment="1">
      <alignment vertical="center"/>
      <protection/>
    </xf>
    <xf numFmtId="0" fontId="18" fillId="0" borderId="80" xfId="71" applyFont="1" applyBorder="1" applyAlignment="1">
      <alignment horizontal="center" vertical="center"/>
      <protection/>
    </xf>
    <xf numFmtId="0" fontId="53" fillId="0" borderId="79" xfId="71" applyFont="1" applyBorder="1" applyAlignment="1">
      <alignment vertical="center" shrinkToFit="1"/>
      <protection/>
    </xf>
    <xf numFmtId="0" fontId="6" fillId="0" borderId="0" xfId="71" applyFont="1" applyAlignment="1">
      <alignment horizontal="center" vertical="center"/>
      <protection/>
    </xf>
    <xf numFmtId="0" fontId="53" fillId="0" borderId="81" xfId="71" applyFont="1" applyBorder="1" applyAlignment="1">
      <alignment vertical="center"/>
      <protection/>
    </xf>
    <xf numFmtId="0" fontId="53" fillId="0" borderId="78" xfId="71" applyFont="1" applyBorder="1" applyAlignment="1">
      <alignment vertical="center" shrinkToFit="1"/>
      <protection/>
    </xf>
    <xf numFmtId="0" fontId="53" fillId="0" borderId="82" xfId="71" applyFont="1" applyBorder="1" applyAlignment="1">
      <alignment vertical="center"/>
      <protection/>
    </xf>
    <xf numFmtId="0" fontId="53" fillId="0" borderId="83" xfId="71" applyFont="1" applyBorder="1" applyAlignment="1">
      <alignment vertical="center"/>
      <protection/>
    </xf>
    <xf numFmtId="0" fontId="18" fillId="0" borderId="41" xfId="71" applyFont="1" applyBorder="1" applyAlignment="1">
      <alignment horizontal="center" vertical="center"/>
      <protection/>
    </xf>
    <xf numFmtId="0" fontId="53" fillId="0" borderId="84" xfId="71" applyFont="1" applyBorder="1" applyAlignment="1">
      <alignment vertical="center"/>
      <protection/>
    </xf>
    <xf numFmtId="0" fontId="53" fillId="0" borderId="85" xfId="71" applyFont="1" applyBorder="1" applyAlignment="1">
      <alignment vertical="center"/>
      <protection/>
    </xf>
    <xf numFmtId="0" fontId="18" fillId="0" borderId="86" xfId="71" applyFont="1" applyBorder="1" applyAlignment="1">
      <alignment horizontal="center" vertical="center"/>
      <protection/>
    </xf>
    <xf numFmtId="0" fontId="18" fillId="0" borderId="60" xfId="71" applyFont="1" applyBorder="1" applyAlignment="1">
      <alignment vertical="center" shrinkToFit="1"/>
      <protection/>
    </xf>
    <xf numFmtId="0" fontId="18" fillId="0" borderId="87" xfId="71" applyFont="1" applyBorder="1" applyAlignment="1">
      <alignment vertical="center"/>
      <protection/>
    </xf>
    <xf numFmtId="0" fontId="18" fillId="0" borderId="54" xfId="71" applyFont="1" applyBorder="1" applyAlignment="1">
      <alignment vertical="center" shrinkToFit="1"/>
      <protection/>
    </xf>
    <xf numFmtId="0" fontId="18" fillId="0" borderId="15" xfId="71" applyFont="1" applyBorder="1" applyAlignment="1">
      <alignment vertical="center"/>
      <protection/>
    </xf>
    <xf numFmtId="0" fontId="6" fillId="0" borderId="88" xfId="80" applyFont="1" applyBorder="1" applyAlignment="1">
      <alignment vertical="center"/>
      <protection/>
    </xf>
    <xf numFmtId="0" fontId="2" fillId="0" borderId="89" xfId="80" applyBorder="1" applyAlignment="1">
      <alignment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7" fillId="0" borderId="90" xfId="80" applyFont="1" applyBorder="1" applyAlignment="1">
      <alignment vertical="top"/>
      <protection/>
    </xf>
    <xf numFmtId="0" fontId="7" fillId="0" borderId="91" xfId="80" applyFont="1" applyBorder="1" applyAlignment="1">
      <alignment vertical="top"/>
      <protection/>
    </xf>
    <xf numFmtId="0" fontId="6" fillId="0" borderId="88" xfId="80" applyFont="1" applyBorder="1" applyAlignment="1">
      <alignment horizontal="right" vertical="center"/>
      <protection/>
    </xf>
    <xf numFmtId="0" fontId="2" fillId="0" borderId="90" xfId="80" applyFont="1" applyBorder="1" applyAlignment="1">
      <alignment vertical="top"/>
      <protection/>
    </xf>
    <xf numFmtId="0" fontId="2" fillId="0" borderId="92" xfId="80" applyFont="1" applyBorder="1" applyAlignment="1">
      <alignment vertical="top"/>
      <protection/>
    </xf>
    <xf numFmtId="0" fontId="7" fillId="0" borderId="93" xfId="80" applyFont="1" applyBorder="1" applyAlignment="1">
      <alignment horizontal="right" vertical="top"/>
      <protection/>
    </xf>
    <xf numFmtId="0" fontId="7" fillId="0" borderId="94" xfId="80" applyFont="1" applyBorder="1" applyAlignment="1">
      <alignment horizontal="right" vertical="top"/>
      <protection/>
    </xf>
    <xf numFmtId="0" fontId="7" fillId="0" borderId="95" xfId="80" applyFont="1" applyBorder="1" applyAlignment="1">
      <alignment vertical="top"/>
      <protection/>
    </xf>
    <xf numFmtId="0" fontId="7" fillId="0" borderId="94" xfId="80" applyFont="1" applyBorder="1" applyAlignment="1">
      <alignment vertical="top"/>
      <protection/>
    </xf>
    <xf numFmtId="0" fontId="7" fillId="0" borderId="88" xfId="80" applyFont="1" applyBorder="1" applyAlignment="1">
      <alignment horizontal="right" vertical="top"/>
      <protection/>
    </xf>
    <xf numFmtId="0" fontId="2" fillId="0" borderId="0" xfId="80" applyFill="1" applyBorder="1" applyAlignment="1">
      <alignment vertical="center"/>
      <protection/>
    </xf>
    <xf numFmtId="0" fontId="6" fillId="0" borderId="0" xfId="80" applyFont="1" applyFill="1" applyBorder="1" applyAlignment="1">
      <alignment vertical="center"/>
      <protection/>
    </xf>
    <xf numFmtId="0" fontId="2" fillId="0" borderId="88" xfId="80" applyBorder="1" applyAlignment="1">
      <alignment vertical="center"/>
      <protection/>
    </xf>
    <xf numFmtId="0" fontId="21" fillId="0" borderId="88" xfId="80" applyFont="1" applyBorder="1" applyAlignment="1">
      <alignment horizontal="center" vertical="center"/>
      <protection/>
    </xf>
    <xf numFmtId="0" fontId="6" fillId="0" borderId="88" xfId="80" applyFont="1" applyBorder="1" applyAlignment="1">
      <alignment vertical="top"/>
      <protection/>
    </xf>
    <xf numFmtId="0" fontId="2" fillId="0" borderId="96" xfId="80" applyBorder="1" applyAlignment="1">
      <alignment vertical="center"/>
      <protection/>
    </xf>
    <xf numFmtId="0" fontId="7" fillId="0" borderId="92" xfId="80" applyFont="1" applyBorder="1" applyAlignment="1">
      <alignment vertical="center"/>
      <protection/>
    </xf>
    <xf numFmtId="0" fontId="6" fillId="0" borderId="94" xfId="80" applyFont="1" applyBorder="1" applyAlignment="1">
      <alignment horizontal="right" vertical="top"/>
      <protection/>
    </xf>
    <xf numFmtId="0" fontId="2" fillId="0" borderId="97" xfId="80" applyBorder="1" applyAlignment="1">
      <alignment vertical="top"/>
      <protection/>
    </xf>
    <xf numFmtId="0" fontId="2" fillId="0" borderId="98" xfId="80" applyBorder="1" applyAlignment="1">
      <alignment vertical="top"/>
      <protection/>
    </xf>
    <xf numFmtId="0" fontId="21" fillId="0" borderId="88" xfId="80" applyFont="1" applyBorder="1" applyAlignment="1">
      <alignment horizontal="center" vertical="top"/>
      <protection/>
    </xf>
    <xf numFmtId="0" fontId="2" fillId="0" borderId="16" xfId="80" applyBorder="1" applyAlignment="1">
      <alignment horizontal="center" vertical="center"/>
      <protection/>
    </xf>
    <xf numFmtId="0" fontId="2" fillId="0" borderId="99" xfId="80" applyBorder="1" applyAlignment="1">
      <alignment horizontal="center" vertical="center"/>
      <protection/>
    </xf>
    <xf numFmtId="0" fontId="2" fillId="0" borderId="95" xfId="80" applyBorder="1" applyAlignment="1">
      <alignment horizontal="center" vertical="center"/>
      <protection/>
    </xf>
    <xf numFmtId="0" fontId="2" fillId="0" borderId="90" xfId="80" applyBorder="1" applyAlignment="1">
      <alignment horizontal="center" vertical="center"/>
      <protection/>
    </xf>
    <xf numFmtId="0" fontId="2" fillId="0" borderId="90" xfId="80" applyBorder="1" applyAlignment="1">
      <alignment vertical="center"/>
      <protection/>
    </xf>
    <xf numFmtId="0" fontId="2" fillId="0" borderId="100" xfId="80" applyBorder="1" applyAlignment="1">
      <alignment vertical="top"/>
      <protection/>
    </xf>
    <xf numFmtId="0" fontId="2" fillId="0" borderId="101" xfId="80" applyBorder="1" applyAlignment="1">
      <alignment vertical="top"/>
      <protection/>
    </xf>
    <xf numFmtId="0" fontId="6" fillId="0" borderId="89" xfId="80" applyFont="1" applyBorder="1" applyAlignment="1">
      <alignment vertical="top"/>
      <protection/>
    </xf>
    <xf numFmtId="0" fontId="7" fillId="0" borderId="99" xfId="80" applyFont="1" applyBorder="1" applyAlignment="1">
      <alignment vertical="center"/>
      <protection/>
    </xf>
    <xf numFmtId="0" fontId="7" fillId="0" borderId="102" xfId="80" applyFont="1" applyBorder="1" applyAlignment="1">
      <alignment vertical="center"/>
      <protection/>
    </xf>
    <xf numFmtId="0" fontId="7" fillId="0" borderId="96" xfId="80" applyFont="1" applyBorder="1" applyAlignment="1">
      <alignment vertical="center"/>
      <protection/>
    </xf>
    <xf numFmtId="0" fontId="6" fillId="0" borderId="0" xfId="80" applyFont="1" applyBorder="1" applyAlignment="1">
      <alignment horizontal="left" vertical="center"/>
      <protection/>
    </xf>
    <xf numFmtId="0" fontId="6" fillId="0" borderId="88" xfId="80" applyFont="1" applyBorder="1" applyAlignment="1">
      <alignment horizontal="right" vertical="top"/>
      <protection/>
    </xf>
    <xf numFmtId="0" fontId="6" fillId="0" borderId="88" xfId="80" applyFont="1" applyBorder="1" applyAlignment="1">
      <alignment horizontal="right" vertical="top"/>
      <protection/>
    </xf>
    <xf numFmtId="0" fontId="2" fillId="0" borderId="99" xfId="80" applyFont="1" applyBorder="1" applyAlignment="1">
      <alignment vertical="top"/>
      <protection/>
    </xf>
    <xf numFmtId="0" fontId="2" fillId="0" borderId="95" xfId="80" applyFont="1" applyBorder="1" applyAlignment="1">
      <alignment vertical="top"/>
      <protection/>
    </xf>
    <xf numFmtId="0" fontId="7" fillId="0" borderId="103" xfId="80" applyFont="1" applyBorder="1" applyAlignment="1">
      <alignment horizontal="right" vertical="top"/>
      <protection/>
    </xf>
    <xf numFmtId="0" fontId="7" fillId="0" borderId="104" xfId="80" applyFont="1" applyBorder="1" applyAlignment="1">
      <alignment horizontal="right" vertical="top"/>
      <protection/>
    </xf>
    <xf numFmtId="0" fontId="6" fillId="0" borderId="0" xfId="80" applyFont="1" applyFill="1" applyBorder="1" applyAlignment="1">
      <alignment horizontal="left" vertical="top"/>
      <protection/>
    </xf>
    <xf numFmtId="0" fontId="2" fillId="0" borderId="89" xfId="80" applyBorder="1" applyAlignment="1">
      <alignment vertical="top"/>
      <protection/>
    </xf>
    <xf numFmtId="0" fontId="6" fillId="0" borderId="89" xfId="80" applyFont="1" applyBorder="1" applyAlignment="1">
      <alignment horizontal="right" vertical="top"/>
      <protection/>
    </xf>
    <xf numFmtId="0" fontId="6" fillId="0" borderId="90" xfId="80" applyFont="1" applyBorder="1" applyAlignment="1">
      <alignment horizontal="right" vertical="top"/>
      <protection/>
    </xf>
    <xf numFmtId="0" fontId="6" fillId="0" borderId="91" xfId="80" applyFont="1" applyBorder="1" applyAlignment="1">
      <alignment horizontal="right" vertical="top"/>
      <protection/>
    </xf>
    <xf numFmtId="0" fontId="2" fillId="0" borderId="90" xfId="80" applyBorder="1" applyAlignment="1">
      <alignment horizontal="left" vertical="center"/>
      <protection/>
    </xf>
    <xf numFmtId="0" fontId="2" fillId="0" borderId="92" xfId="80" applyBorder="1" applyAlignment="1">
      <alignment horizontal="center" vertical="center"/>
      <protection/>
    </xf>
    <xf numFmtId="0" fontId="2" fillId="0" borderId="105" xfId="80" applyBorder="1" applyAlignment="1">
      <alignment vertical="top"/>
      <protection/>
    </xf>
    <xf numFmtId="0" fontId="6" fillId="0" borderId="95" xfId="80" applyFont="1" applyBorder="1" applyAlignment="1">
      <alignment horizontal="left" vertical="top"/>
      <protection/>
    </xf>
    <xf numFmtId="0" fontId="6" fillId="0" borderId="90" xfId="80" applyFont="1" applyBorder="1" applyAlignment="1">
      <alignment horizontal="left" vertical="top"/>
      <protection/>
    </xf>
    <xf numFmtId="0" fontId="2" fillId="0" borderId="88" xfId="80" applyBorder="1" applyAlignment="1">
      <alignment vertical="top"/>
      <protection/>
    </xf>
    <xf numFmtId="0" fontId="79" fillId="0" borderId="106" xfId="78" applyNumberFormat="1" applyFont="1" applyFill="1" applyBorder="1" applyAlignment="1">
      <alignment horizontal="center" vertical="center"/>
      <protection/>
    </xf>
    <xf numFmtId="0" fontId="79" fillId="0" borderId="107" xfId="78" applyNumberFormat="1" applyFont="1" applyFill="1" applyBorder="1" applyAlignment="1">
      <alignment horizontal="center" vertical="center"/>
      <protection/>
    </xf>
    <xf numFmtId="0" fontId="79" fillId="0" borderId="49" xfId="78" applyNumberFormat="1" applyFont="1" applyFill="1" applyBorder="1" applyAlignment="1">
      <alignment horizontal="center" vertical="center"/>
      <protection/>
    </xf>
    <xf numFmtId="0" fontId="79" fillId="0" borderId="108" xfId="78" applyNumberFormat="1" applyFont="1" applyFill="1" applyBorder="1" applyAlignment="1">
      <alignment horizontal="center" vertical="center"/>
      <protection/>
    </xf>
    <xf numFmtId="0" fontId="79" fillId="0" borderId="16" xfId="78" applyFont="1" applyFill="1" applyBorder="1" applyAlignment="1">
      <alignment horizontal="center" vertical="center"/>
      <protection/>
    </xf>
    <xf numFmtId="0" fontId="79" fillId="0" borderId="109" xfId="78" applyNumberFormat="1" applyFont="1" applyFill="1" applyBorder="1" applyAlignment="1">
      <alignment horizontal="center" vertical="center"/>
      <protection/>
    </xf>
    <xf numFmtId="0" fontId="79" fillId="0" borderId="110" xfId="78" applyNumberFormat="1" applyFont="1" applyFill="1" applyBorder="1" applyAlignment="1">
      <alignment horizontal="center" vertical="center"/>
      <protection/>
    </xf>
    <xf numFmtId="0" fontId="79" fillId="0" borderId="111" xfId="78" applyNumberFormat="1" applyFont="1" applyFill="1" applyBorder="1" applyAlignment="1">
      <alignment horizontal="center" vertical="center"/>
      <protection/>
    </xf>
    <xf numFmtId="0" fontId="79" fillId="0" borderId="2" xfId="78" applyFont="1" applyFill="1" applyBorder="1" applyAlignment="1">
      <alignment horizontal="center" vertical="center"/>
      <protection/>
    </xf>
    <xf numFmtId="0" fontId="79" fillId="0" borderId="112" xfId="78" applyNumberFormat="1" applyFont="1" applyFill="1" applyBorder="1" applyAlignment="1">
      <alignment horizontal="center" vertical="center"/>
      <protection/>
    </xf>
    <xf numFmtId="0" fontId="79" fillId="0" borderId="113" xfId="78" applyNumberFormat="1" applyFont="1" applyFill="1" applyBorder="1" applyAlignment="1">
      <alignment horizontal="center" vertical="center"/>
      <protection/>
    </xf>
    <xf numFmtId="0" fontId="79" fillId="0" borderId="114" xfId="78" applyNumberFormat="1" applyFont="1" applyFill="1" applyBorder="1" applyAlignment="1">
      <alignment horizontal="center" vertical="center"/>
      <protection/>
    </xf>
    <xf numFmtId="0" fontId="79" fillId="0" borderId="115" xfId="78" applyNumberFormat="1" applyFont="1" applyFill="1" applyBorder="1" applyAlignment="1">
      <alignment horizontal="center" vertical="center"/>
      <protection/>
    </xf>
    <xf numFmtId="0" fontId="79" fillId="0" borderId="116" xfId="78" applyNumberFormat="1" applyFont="1" applyFill="1" applyBorder="1" applyAlignment="1">
      <alignment horizontal="center" vertical="center"/>
      <protection/>
    </xf>
    <xf numFmtId="0" fontId="79" fillId="0" borderId="117" xfId="78" applyNumberFormat="1" applyFont="1" applyFill="1" applyBorder="1" applyAlignment="1">
      <alignment horizontal="center" vertical="center"/>
      <protection/>
    </xf>
    <xf numFmtId="0" fontId="79" fillId="0" borderId="118" xfId="78" applyNumberFormat="1" applyFont="1" applyFill="1" applyBorder="1" applyAlignment="1">
      <alignment horizontal="center" vertical="center"/>
      <protection/>
    </xf>
    <xf numFmtId="0" fontId="79" fillId="0" borderId="119" xfId="78" applyFont="1" applyFill="1" applyBorder="1" applyAlignment="1">
      <alignment horizontal="center" vertical="center"/>
      <protection/>
    </xf>
    <xf numFmtId="0" fontId="79" fillId="0" borderId="120" xfId="78" applyNumberFormat="1" applyFont="1" applyFill="1" applyBorder="1" applyAlignment="1">
      <alignment horizontal="center" vertical="center"/>
      <protection/>
    </xf>
    <xf numFmtId="0" fontId="79" fillId="0" borderId="121" xfId="78" applyNumberFormat="1" applyFont="1" applyFill="1" applyBorder="1" applyAlignment="1">
      <alignment horizontal="center" vertical="center"/>
      <protection/>
    </xf>
    <xf numFmtId="0" fontId="79" fillId="0" borderId="122" xfId="78" applyFont="1" applyFill="1" applyBorder="1" applyAlignment="1">
      <alignment horizontal="center" vertical="center"/>
      <protection/>
    </xf>
    <xf numFmtId="0" fontId="79" fillId="0" borderId="57" xfId="78" applyNumberFormat="1" applyFont="1" applyFill="1" applyBorder="1" applyAlignment="1">
      <alignment horizontal="center" vertical="center"/>
      <protection/>
    </xf>
    <xf numFmtId="0" fontId="79" fillId="0" borderId="123" xfId="78" applyNumberFormat="1" applyFont="1" applyFill="1" applyBorder="1" applyAlignment="1">
      <alignment horizontal="center" vertical="center"/>
      <protection/>
    </xf>
    <xf numFmtId="0" fontId="72" fillId="0" borderId="0" xfId="77" applyFont="1" applyAlignment="1">
      <alignment vertical="center" shrinkToFit="1"/>
      <protection/>
    </xf>
    <xf numFmtId="0" fontId="72" fillId="0" borderId="35" xfId="77" applyNumberFormat="1" applyFont="1" applyFill="1" applyBorder="1" applyAlignment="1">
      <alignment horizontal="center" vertical="center" shrinkToFit="1"/>
      <protection/>
    </xf>
    <xf numFmtId="0" fontId="73" fillId="0" borderId="38" xfId="77" applyNumberFormat="1" applyFont="1" applyFill="1" applyBorder="1" applyAlignment="1">
      <alignment horizontal="center" vertical="center" shrinkToFit="1"/>
      <protection/>
    </xf>
    <xf numFmtId="0" fontId="73" fillId="0" borderId="42" xfId="77" applyNumberFormat="1" applyFont="1" applyFill="1" applyBorder="1" applyAlignment="1">
      <alignment horizontal="center" vertical="center" shrinkToFit="1"/>
      <protection/>
    </xf>
    <xf numFmtId="0" fontId="73" fillId="35" borderId="39" xfId="77" applyNumberFormat="1" applyFont="1" applyFill="1" applyBorder="1" applyAlignment="1">
      <alignment horizontal="center" vertical="center"/>
      <protection/>
    </xf>
    <xf numFmtId="0" fontId="73" fillId="0" borderId="62" xfId="77" applyNumberFormat="1" applyFont="1" applyFill="1" applyBorder="1" applyAlignment="1">
      <alignment horizontal="center" vertical="center"/>
      <protection/>
    </xf>
    <xf numFmtId="0" fontId="73" fillId="0" borderId="124" xfId="77" applyNumberFormat="1" applyFont="1" applyFill="1" applyBorder="1" applyAlignment="1">
      <alignment horizontal="center" vertical="center"/>
      <protection/>
    </xf>
    <xf numFmtId="0" fontId="73" fillId="0" borderId="125" xfId="77" applyNumberFormat="1" applyFont="1" applyFill="1" applyBorder="1" applyAlignment="1">
      <alignment horizontal="center" vertical="center"/>
      <protection/>
    </xf>
    <xf numFmtId="0" fontId="73" fillId="35" borderId="43" xfId="77" applyNumberFormat="1" applyFont="1" applyFill="1" applyBorder="1" applyAlignment="1">
      <alignment horizontal="center" vertical="center"/>
      <protection/>
    </xf>
    <xf numFmtId="0" fontId="73" fillId="0" borderId="64" xfId="77" applyNumberFormat="1" applyFont="1" applyFill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8 2" xfId="78"/>
    <cellStyle name="標準 9" xfId="79"/>
    <cellStyle name="標準_第３１回全日アルテ本戦結果表示用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selection activeCell="R22" sqref="R22"/>
    </sheetView>
  </sheetViews>
  <sheetFormatPr defaultColWidth="9.140625" defaultRowHeight="15"/>
  <cols>
    <col min="1" max="1" width="17.7109375" style="1" customWidth="1"/>
    <col min="2" max="10" width="5.28125" style="1" customWidth="1"/>
    <col min="11" max="14" width="4.421875" style="1" customWidth="1"/>
    <col min="15" max="15" width="4.421875" style="2" customWidth="1"/>
    <col min="16" max="16" width="4.421875" style="294" customWidth="1"/>
    <col min="17" max="17" width="4.421875" style="1" customWidth="1"/>
    <col min="18" max="18" width="4.421875" style="3" customWidth="1"/>
    <col min="19" max="19" width="4.421875" style="1" customWidth="1"/>
    <col min="20" max="20" width="5.7109375" style="1" customWidth="1"/>
    <col min="21" max="16384" width="9.00390625" style="1" customWidth="1"/>
  </cols>
  <sheetData>
    <row r="1" spans="1:18" ht="24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ht="12" customHeight="1" thickBot="1"/>
    <row r="3" spans="1:18" ht="49.5" customHeight="1" thickBot="1">
      <c r="A3" s="66" t="s">
        <v>20</v>
      </c>
      <c r="B3" s="67" t="str">
        <f>A4</f>
        <v>文化シヤッターBuzzBullets</v>
      </c>
      <c r="C3" s="68"/>
      <c r="D3" s="69"/>
      <c r="E3" s="70" t="str">
        <f>A5</f>
        <v>ベア</v>
      </c>
      <c r="F3" s="68"/>
      <c r="G3" s="69"/>
      <c r="H3" s="71" t="str">
        <f>A6</f>
        <v>文教大学　　　　　　　　AIRS</v>
      </c>
      <c r="I3" s="72"/>
      <c r="J3" s="73"/>
      <c r="K3" s="74" t="s">
        <v>0</v>
      </c>
      <c r="L3" s="74" t="s">
        <v>1</v>
      </c>
      <c r="M3" s="74" t="s">
        <v>2</v>
      </c>
      <c r="N3" s="74" t="s">
        <v>3</v>
      </c>
      <c r="O3" s="74" t="s">
        <v>4</v>
      </c>
      <c r="P3" s="295" t="s">
        <v>5</v>
      </c>
      <c r="Q3" s="75" t="s">
        <v>6</v>
      </c>
      <c r="R3" s="76" t="s">
        <v>7</v>
      </c>
    </row>
    <row r="4" spans="1:18" ht="49.5" customHeight="1" thickTop="1">
      <c r="A4" s="77" t="s">
        <v>94</v>
      </c>
      <c r="B4" s="272"/>
      <c r="C4" s="273"/>
      <c r="D4" s="274"/>
      <c r="E4" s="275">
        <v>14</v>
      </c>
      <c r="F4" s="276" t="str">
        <f>IF(E4&gt;G4,"○",IF(E4&lt;G4,"×",IF(E4=G4,"△")))</f>
        <v>○</v>
      </c>
      <c r="G4" s="277">
        <v>4</v>
      </c>
      <c r="H4" s="275">
        <v>16</v>
      </c>
      <c r="I4" s="276" t="str">
        <f>IF(H4&gt;J4,"○",IF(H4&lt;J4,"×",IF(H4=J4,"△")))</f>
        <v>○</v>
      </c>
      <c r="J4" s="278">
        <v>4</v>
      </c>
      <c r="K4" s="78">
        <f>IF(H4&gt;J4,"1","0")+IF(E4&gt;G4,"1","0")</f>
        <v>2</v>
      </c>
      <c r="L4" s="78">
        <f>IF(J4&gt;H4,"1","0")+IF(G4&gt;E4,"1","0")</f>
        <v>0</v>
      </c>
      <c r="M4" s="78">
        <f>IF(H4=J4,"1","0")+IF(E4=G4,"1","0")</f>
        <v>0</v>
      </c>
      <c r="N4" s="79">
        <f>E4+H4</f>
        <v>30</v>
      </c>
      <c r="O4" s="79">
        <f>G4+J4</f>
        <v>8</v>
      </c>
      <c r="P4" s="296">
        <f>N4-O4</f>
        <v>22</v>
      </c>
      <c r="Q4" s="80">
        <f>(K4*3)+M4</f>
        <v>6</v>
      </c>
      <c r="R4" s="4">
        <v>1</v>
      </c>
    </row>
    <row r="5" spans="1:18" ht="49.5" customHeight="1">
      <c r="A5" s="81" t="s">
        <v>103</v>
      </c>
      <c r="B5" s="279">
        <f>G4</f>
        <v>4</v>
      </c>
      <c r="C5" s="280" t="str">
        <f>IF(B5&gt;D5,"○",IF(B5&lt;D5,"×",IF(B5=D5,"△")))</f>
        <v>×</v>
      </c>
      <c r="D5" s="281">
        <f>E4</f>
        <v>14</v>
      </c>
      <c r="E5" s="282"/>
      <c r="F5" s="283"/>
      <c r="G5" s="284"/>
      <c r="H5" s="285">
        <v>13</v>
      </c>
      <c r="I5" s="280" t="str">
        <f>IF(H5&gt;J5,"○",IF(H5&lt;J5,"×",IF(H5=J5,"△")))</f>
        <v>○</v>
      </c>
      <c r="J5" s="286">
        <v>8</v>
      </c>
      <c r="K5" s="78">
        <f>IF(H5&gt;J5,"1","0")+IF(B5&gt;D5,"1","0")</f>
        <v>1</v>
      </c>
      <c r="L5" s="78">
        <f>IF(J5&gt;H5,"1","0")+IF(D5&gt;B5,"1","0")</f>
        <v>1</v>
      </c>
      <c r="M5" s="78">
        <f>IF(H5=J5,"1","0")+IF(B5=D5,"1","0")</f>
        <v>0</v>
      </c>
      <c r="N5" s="79">
        <f>B5+H5</f>
        <v>17</v>
      </c>
      <c r="O5" s="79">
        <f>D5+J5</f>
        <v>22</v>
      </c>
      <c r="P5" s="296">
        <f>N5-O5</f>
        <v>-5</v>
      </c>
      <c r="Q5" s="80">
        <f>(K5*3)+M5</f>
        <v>3</v>
      </c>
      <c r="R5" s="5">
        <v>2</v>
      </c>
    </row>
    <row r="6" spans="1:18" ht="49.5" customHeight="1" thickBot="1">
      <c r="A6" s="82" t="s">
        <v>119</v>
      </c>
      <c r="B6" s="287">
        <f>J4</f>
        <v>4</v>
      </c>
      <c r="C6" s="288" t="str">
        <f>IF(B6&gt;D6,"○",IF(B6&lt;D6,"×",IF(B6=D6,"△")))</f>
        <v>×</v>
      </c>
      <c r="D6" s="289">
        <f>H4</f>
        <v>16</v>
      </c>
      <c r="E6" s="290">
        <f>J5</f>
        <v>8</v>
      </c>
      <c r="F6" s="291" t="str">
        <f>IF(E6&gt;G6,"○",IF(E6&lt;G6,"×",IF(E6=G6,"△")))</f>
        <v>×</v>
      </c>
      <c r="G6" s="289">
        <f>H5</f>
        <v>13</v>
      </c>
      <c r="H6" s="292"/>
      <c r="I6" s="293"/>
      <c r="J6" s="293"/>
      <c r="K6" s="83">
        <f>IF(B6&gt;D6,"1","0")+IF(E6&gt;G6,"1","0")</f>
        <v>0</v>
      </c>
      <c r="L6" s="83">
        <f>IF(D6&gt;B6,"1","0")+IF(G6&gt;E6,"1","0")</f>
        <v>2</v>
      </c>
      <c r="M6" s="83">
        <f>IF(B6=D6,"1","0")+IF(E6=G6,"1","0")</f>
        <v>0</v>
      </c>
      <c r="N6" s="84">
        <f>E6+B6</f>
        <v>12</v>
      </c>
      <c r="O6" s="84">
        <f>G6+D6</f>
        <v>29</v>
      </c>
      <c r="P6" s="297">
        <f>N6-O6</f>
        <v>-17</v>
      </c>
      <c r="Q6" s="85">
        <f>(K6*3)+M6</f>
        <v>0</v>
      </c>
      <c r="R6" s="6">
        <v>3</v>
      </c>
    </row>
    <row r="7" ht="14.25" thickBot="1"/>
    <row r="8" spans="1:18" ht="49.5" customHeight="1" thickBot="1">
      <c r="A8" s="66" t="s">
        <v>21</v>
      </c>
      <c r="B8" s="72" t="str">
        <f>A9</f>
        <v>信州Roots　</v>
      </c>
      <c r="C8" s="72"/>
      <c r="D8" s="73"/>
      <c r="E8" s="70" t="str">
        <f>A10</f>
        <v>STILTS</v>
      </c>
      <c r="F8" s="68"/>
      <c r="G8" s="69"/>
      <c r="H8" s="71" t="s">
        <v>84</v>
      </c>
      <c r="I8" s="72"/>
      <c r="J8" s="73"/>
      <c r="K8" s="74" t="s">
        <v>0</v>
      </c>
      <c r="L8" s="74" t="s">
        <v>1</v>
      </c>
      <c r="M8" s="74" t="s">
        <v>2</v>
      </c>
      <c r="N8" s="74" t="s">
        <v>3</v>
      </c>
      <c r="O8" s="74" t="s">
        <v>4</v>
      </c>
      <c r="P8" s="295" t="s">
        <v>5</v>
      </c>
      <c r="Q8" s="75" t="s">
        <v>6</v>
      </c>
      <c r="R8" s="76" t="s">
        <v>7</v>
      </c>
    </row>
    <row r="9" spans="1:18" ht="49.5" customHeight="1" thickBot="1" thickTop="1">
      <c r="A9" s="86" t="s">
        <v>101</v>
      </c>
      <c r="B9" s="272"/>
      <c r="C9" s="273"/>
      <c r="D9" s="274"/>
      <c r="E9" s="275">
        <v>13</v>
      </c>
      <c r="F9" s="276" t="str">
        <f>IF(E9&gt;G9,"○",IF(E9&lt;G9,"×",IF(E9=G9,"△")))</f>
        <v>○</v>
      </c>
      <c r="G9" s="277">
        <v>8</v>
      </c>
      <c r="H9" s="275">
        <v>10</v>
      </c>
      <c r="I9" s="276" t="str">
        <f>IF(H9&gt;J9,"○",IF(H9&lt;J9,"×",IF(H9=J9,"△")))</f>
        <v>○</v>
      </c>
      <c r="J9" s="278">
        <v>5</v>
      </c>
      <c r="K9" s="78">
        <f>IF(H9&gt;J9,"1","0")+IF(E9&gt;G9,"1","0")</f>
        <v>2</v>
      </c>
      <c r="L9" s="78">
        <f>IF(J9&gt;H9,"1","0")+IF(G9&gt;E9,"1","0")</f>
        <v>0</v>
      </c>
      <c r="M9" s="78">
        <f>IF(H9=J9,"1","0")+IF(E9=G9,"1","0")</f>
        <v>0</v>
      </c>
      <c r="N9" s="300">
        <f>E9+H9</f>
        <v>23</v>
      </c>
      <c r="O9" s="79">
        <f>G9+J9</f>
        <v>13</v>
      </c>
      <c r="P9" s="296">
        <f>N9-O9</f>
        <v>10</v>
      </c>
      <c r="Q9" s="80">
        <f>(K9*3)+M9</f>
        <v>6</v>
      </c>
      <c r="R9" s="4">
        <v>1</v>
      </c>
    </row>
    <row r="10" spans="1:18" ht="49.5" customHeight="1" thickBot="1" thickTop="1">
      <c r="A10" s="81" t="s">
        <v>96</v>
      </c>
      <c r="B10" s="279">
        <f>G9</f>
        <v>8</v>
      </c>
      <c r="C10" s="280" t="str">
        <f>IF(B10&gt;D10,"○",IF(B10&lt;D10,"×",IF(B10=D10,"△")))</f>
        <v>×</v>
      </c>
      <c r="D10" s="281">
        <f>E9</f>
        <v>13</v>
      </c>
      <c r="E10" s="282"/>
      <c r="F10" s="283"/>
      <c r="G10" s="284"/>
      <c r="H10" s="285">
        <v>8</v>
      </c>
      <c r="I10" s="280" t="str">
        <f>IF(H10&gt;J10,"○",IF(H10&lt;J10,"×",IF(H10=J10,"△")))</f>
        <v>△</v>
      </c>
      <c r="J10" s="286">
        <v>8</v>
      </c>
      <c r="K10" s="78">
        <f>IF(H10&gt;J10,"1","0")+IF(B10&gt;D10,"1","0")</f>
        <v>0</v>
      </c>
      <c r="L10" s="78">
        <f>IF(J10&gt;H10,"1","0")+IF(D10&gt;B10,"1","0")</f>
        <v>1</v>
      </c>
      <c r="M10" s="298">
        <f>IF(H10=J10,"1","0")+IF(B10=D10,"1","0")</f>
        <v>1</v>
      </c>
      <c r="N10" s="301">
        <f>B10+H10</f>
        <v>16</v>
      </c>
      <c r="O10" s="299">
        <f>D10+J10</f>
        <v>21</v>
      </c>
      <c r="P10" s="296">
        <f>N10-O10</f>
        <v>-5</v>
      </c>
      <c r="Q10" s="80">
        <f>(K10*3)+M10</f>
        <v>1</v>
      </c>
      <c r="R10" s="5">
        <v>2</v>
      </c>
    </row>
    <row r="11" spans="1:18" ht="49.5" customHeight="1" thickBot="1" thickTop="1">
      <c r="A11" s="82" t="s">
        <v>121</v>
      </c>
      <c r="B11" s="287">
        <f>J9</f>
        <v>5</v>
      </c>
      <c r="C11" s="288" t="str">
        <f>IF(B11&gt;D11,"○",IF(B11&lt;D11,"×",IF(B11=D11,"△")))</f>
        <v>×</v>
      </c>
      <c r="D11" s="289">
        <f>H9</f>
        <v>10</v>
      </c>
      <c r="E11" s="290">
        <f>J10</f>
        <v>8</v>
      </c>
      <c r="F11" s="291" t="str">
        <f>IF(E11&gt;G11,"○",IF(E11&lt;G11,"×",IF(E11=G11,"△")))</f>
        <v>△</v>
      </c>
      <c r="G11" s="289">
        <f>H10</f>
        <v>8</v>
      </c>
      <c r="H11" s="292"/>
      <c r="I11" s="293"/>
      <c r="J11" s="293"/>
      <c r="K11" s="83">
        <f>IF(B11&gt;D11,"1","0")+IF(E11&gt;G11,"1","0")</f>
        <v>0</v>
      </c>
      <c r="L11" s="83">
        <f>IF(D11&gt;B11,"1","0")+IF(G11&gt;E11,"1","0")</f>
        <v>1</v>
      </c>
      <c r="M11" s="302">
        <f>IF(B11=D11,"1","0")+IF(E11=G11,"1","0")</f>
        <v>1</v>
      </c>
      <c r="N11" s="301">
        <f>E11+B11</f>
        <v>13</v>
      </c>
      <c r="O11" s="303">
        <f>G11+D11</f>
        <v>18</v>
      </c>
      <c r="P11" s="297">
        <f>N11-O11</f>
        <v>-5</v>
      </c>
      <c r="Q11" s="85">
        <f>(K11*3)+M11</f>
        <v>1</v>
      </c>
      <c r="R11" s="6">
        <v>3</v>
      </c>
    </row>
    <row r="12" ht="14.25" thickBot="1"/>
    <row r="13" spans="1:18" ht="49.5" customHeight="1" thickBot="1">
      <c r="A13" s="66" t="s">
        <v>22</v>
      </c>
      <c r="B13" s="72" t="str">
        <f>A14</f>
        <v>SAMURAI</v>
      </c>
      <c r="C13" s="72"/>
      <c r="D13" s="73"/>
      <c r="E13" s="87" t="str">
        <f>A15</f>
        <v>慶應義塾大学　　　ホワイトホーンズ</v>
      </c>
      <c r="F13" s="88"/>
      <c r="G13" s="89"/>
      <c r="H13" s="71" t="str">
        <f>A16</f>
        <v>カオス</v>
      </c>
      <c r="I13" s="72"/>
      <c r="J13" s="73"/>
      <c r="K13" s="74" t="s">
        <v>0</v>
      </c>
      <c r="L13" s="74" t="s">
        <v>1</v>
      </c>
      <c r="M13" s="74" t="s">
        <v>2</v>
      </c>
      <c r="N13" s="74" t="s">
        <v>3</v>
      </c>
      <c r="O13" s="74" t="s">
        <v>4</v>
      </c>
      <c r="P13" s="295" t="s">
        <v>5</v>
      </c>
      <c r="Q13" s="75" t="s">
        <v>6</v>
      </c>
      <c r="R13" s="76" t="s">
        <v>7</v>
      </c>
    </row>
    <row r="14" spans="1:18" ht="49.5" customHeight="1" thickTop="1">
      <c r="A14" s="86" t="s">
        <v>106</v>
      </c>
      <c r="B14" s="272"/>
      <c r="C14" s="273"/>
      <c r="D14" s="274"/>
      <c r="E14" s="275">
        <v>13</v>
      </c>
      <c r="F14" s="276" t="str">
        <f>IF(E14&gt;G14,"○",IF(E14&lt;G14,"×",IF(E14=G14,"△")))</f>
        <v>○</v>
      </c>
      <c r="G14" s="277">
        <v>7</v>
      </c>
      <c r="H14" s="275">
        <v>11</v>
      </c>
      <c r="I14" s="276" t="str">
        <f>IF(H14&gt;J14,"○",IF(H14&lt;J14,"×",IF(H14=J14,"△")))</f>
        <v>○</v>
      </c>
      <c r="J14" s="278">
        <v>10</v>
      </c>
      <c r="K14" s="78">
        <f>IF(H14&gt;J14,"1","0")+IF(E14&gt;G14,"1","0")</f>
        <v>2</v>
      </c>
      <c r="L14" s="78">
        <f>IF(J14&gt;H14,"1","0")+IF(G14&gt;E14,"1","0")</f>
        <v>0</v>
      </c>
      <c r="M14" s="78">
        <f>IF(H14=J14,"1","0")+IF(E14=G14,"1","0")</f>
        <v>0</v>
      </c>
      <c r="N14" s="79">
        <f>E14+H14</f>
        <v>24</v>
      </c>
      <c r="O14" s="79">
        <f>G14+J14</f>
        <v>17</v>
      </c>
      <c r="P14" s="296">
        <f>N14-O14</f>
        <v>7</v>
      </c>
      <c r="Q14" s="80">
        <f>(K14*3)+M14</f>
        <v>6</v>
      </c>
      <c r="R14" s="4">
        <v>1</v>
      </c>
    </row>
    <row r="15" spans="1:18" ht="49.5" customHeight="1">
      <c r="A15" s="90" t="s">
        <v>123</v>
      </c>
      <c r="B15" s="279">
        <f>G14</f>
        <v>7</v>
      </c>
      <c r="C15" s="280" t="str">
        <f>IF(B15&gt;D15,"○",IF(B15&lt;D15,"×",IF(B15=D15,"△")))</f>
        <v>×</v>
      </c>
      <c r="D15" s="281">
        <f>E14</f>
        <v>13</v>
      </c>
      <c r="E15" s="282"/>
      <c r="F15" s="283"/>
      <c r="G15" s="284"/>
      <c r="H15" s="285">
        <v>4</v>
      </c>
      <c r="I15" s="280" t="str">
        <f>IF(H15&gt;J15,"○",IF(H15&lt;J15,"×",IF(H15=J15,"△")))</f>
        <v>×</v>
      </c>
      <c r="J15" s="286">
        <v>9</v>
      </c>
      <c r="K15" s="78">
        <f>IF(H15&gt;J15,"1","0")+IF(B15&gt;D15,"1","0")</f>
        <v>0</v>
      </c>
      <c r="L15" s="78">
        <f>IF(J15&gt;H15,"1","0")+IF(D15&gt;B15,"1","0")</f>
        <v>2</v>
      </c>
      <c r="M15" s="78">
        <f>IF(H15=J15,"1","0")+IF(B15=D15,"1","0")</f>
        <v>0</v>
      </c>
      <c r="N15" s="79">
        <f>B15+H15</f>
        <v>11</v>
      </c>
      <c r="O15" s="79">
        <f>D15+J15</f>
        <v>22</v>
      </c>
      <c r="P15" s="296">
        <f>N15-O15</f>
        <v>-11</v>
      </c>
      <c r="Q15" s="80">
        <f>(K15*3)+M15</f>
        <v>0</v>
      </c>
      <c r="R15" s="5">
        <v>3</v>
      </c>
    </row>
    <row r="16" spans="1:18" ht="49.5" customHeight="1" thickBot="1">
      <c r="A16" s="82" t="s">
        <v>97</v>
      </c>
      <c r="B16" s="287">
        <f>J14</f>
        <v>10</v>
      </c>
      <c r="C16" s="288" t="str">
        <f>IF(B16&gt;D16,"○",IF(B16&lt;D16,"×",IF(B16=D16,"△")))</f>
        <v>×</v>
      </c>
      <c r="D16" s="289">
        <f>H14</f>
        <v>11</v>
      </c>
      <c r="E16" s="290">
        <f>J15</f>
        <v>9</v>
      </c>
      <c r="F16" s="291" t="str">
        <f>IF(E16&gt;G16,"○",IF(E16&lt;G16,"×",IF(E16=G16,"△")))</f>
        <v>○</v>
      </c>
      <c r="G16" s="289">
        <f>H15</f>
        <v>4</v>
      </c>
      <c r="H16" s="292"/>
      <c r="I16" s="293"/>
      <c r="J16" s="293"/>
      <c r="K16" s="83">
        <f>IF(B16&gt;D16,"1","0")+IF(E16&gt;G16,"1","0")</f>
        <v>1</v>
      </c>
      <c r="L16" s="83">
        <f>IF(D16&gt;B16,"1","0")+IF(G16&gt;E16,"1","0")</f>
        <v>1</v>
      </c>
      <c r="M16" s="83">
        <f>IF(B16=D16,"1","0")+IF(E16=G16,"1","0")</f>
        <v>0</v>
      </c>
      <c r="N16" s="84">
        <f>E16+B16</f>
        <v>19</v>
      </c>
      <c r="O16" s="84">
        <f>G16+D16</f>
        <v>15</v>
      </c>
      <c r="P16" s="297">
        <f>N16-O16</f>
        <v>4</v>
      </c>
      <c r="Q16" s="85">
        <f>(K16*3)+M16</f>
        <v>3</v>
      </c>
      <c r="R16" s="6">
        <v>2</v>
      </c>
    </row>
    <row r="17" ht="14.25" thickBot="1"/>
    <row r="18" spans="1:18" ht="49.5" customHeight="1" thickBot="1">
      <c r="A18" s="66" t="s">
        <v>23</v>
      </c>
      <c r="B18" s="72" t="str">
        <f>A19</f>
        <v>Technicolor</v>
      </c>
      <c r="C18" s="72"/>
      <c r="D18" s="73"/>
      <c r="E18" s="87" t="s">
        <v>83</v>
      </c>
      <c r="F18" s="88"/>
      <c r="G18" s="89"/>
      <c r="H18" s="71" t="str">
        <f>A21</f>
        <v>Crews</v>
      </c>
      <c r="I18" s="72"/>
      <c r="J18" s="73"/>
      <c r="K18" s="74" t="s">
        <v>0</v>
      </c>
      <c r="L18" s="74" t="s">
        <v>1</v>
      </c>
      <c r="M18" s="74" t="s">
        <v>2</v>
      </c>
      <c r="N18" s="74" t="s">
        <v>3</v>
      </c>
      <c r="O18" s="74" t="s">
        <v>4</v>
      </c>
      <c r="P18" s="295" t="s">
        <v>5</v>
      </c>
      <c r="Q18" s="75" t="s">
        <v>6</v>
      </c>
      <c r="R18" s="76" t="s">
        <v>7</v>
      </c>
    </row>
    <row r="19" spans="1:18" ht="49.5" customHeight="1" thickTop="1">
      <c r="A19" s="86" t="s">
        <v>99</v>
      </c>
      <c r="B19" s="272"/>
      <c r="C19" s="273"/>
      <c r="D19" s="274"/>
      <c r="E19" s="275">
        <v>19</v>
      </c>
      <c r="F19" s="276" t="str">
        <f>IF(E19&gt;G19,"○",IF(E19&lt;G19,"×",IF(E19=G19,"△")))</f>
        <v>○</v>
      </c>
      <c r="G19" s="277">
        <v>1</v>
      </c>
      <c r="H19" s="275">
        <v>15</v>
      </c>
      <c r="I19" s="276" t="str">
        <f>IF(H19&gt;J19,"○",IF(H19&lt;J19,"×",IF(H19=J19,"△")))</f>
        <v>○</v>
      </c>
      <c r="J19" s="278">
        <v>4</v>
      </c>
      <c r="K19" s="78">
        <f>IF(H19&gt;J19,"1","0")+IF(E19&gt;G19,"1","0")</f>
        <v>2</v>
      </c>
      <c r="L19" s="78">
        <f>IF(J19&gt;H19,"1","0")+IF(G19&gt;E19,"1","0")</f>
        <v>0</v>
      </c>
      <c r="M19" s="78">
        <f>IF(H19=J19,"1","0")+IF(E19=G19,"1","0")</f>
        <v>0</v>
      </c>
      <c r="N19" s="79">
        <f>E19+H19</f>
        <v>34</v>
      </c>
      <c r="O19" s="79">
        <f>G19+J19</f>
        <v>5</v>
      </c>
      <c r="P19" s="296">
        <f>N19-O19</f>
        <v>29</v>
      </c>
      <c r="Q19" s="80">
        <f>(K19*3)+M19</f>
        <v>6</v>
      </c>
      <c r="R19" s="4">
        <v>1</v>
      </c>
    </row>
    <row r="20" spans="1:18" ht="49.5" customHeight="1">
      <c r="A20" s="81" t="s">
        <v>125</v>
      </c>
      <c r="B20" s="279">
        <f>G19</f>
        <v>1</v>
      </c>
      <c r="C20" s="280" t="str">
        <f>IF(B20&gt;D20,"○",IF(B20&lt;D20,"×",IF(B20=D20,"△")))</f>
        <v>×</v>
      </c>
      <c r="D20" s="281">
        <f>E19</f>
        <v>19</v>
      </c>
      <c r="E20" s="282"/>
      <c r="F20" s="283"/>
      <c r="G20" s="284"/>
      <c r="H20" s="285">
        <v>4</v>
      </c>
      <c r="I20" s="280" t="str">
        <f>IF(H20&gt;J20,"○",IF(H20&lt;J20,"×",IF(H20=J20,"△")))</f>
        <v>×</v>
      </c>
      <c r="J20" s="286">
        <v>10</v>
      </c>
      <c r="K20" s="78">
        <f>IF(H20&gt;J20,"1","0")+IF(B20&gt;D20,"1","0")</f>
        <v>0</v>
      </c>
      <c r="L20" s="78">
        <f>IF(J20&gt;H20,"1","0")+IF(D20&gt;B20,"1","0")</f>
        <v>2</v>
      </c>
      <c r="M20" s="78">
        <f>IF(H20=J20,"1","0")+IF(B20=D20,"1","0")</f>
        <v>0</v>
      </c>
      <c r="N20" s="79">
        <f>B20+H20</f>
        <v>5</v>
      </c>
      <c r="O20" s="79">
        <f>D20+J20</f>
        <v>29</v>
      </c>
      <c r="P20" s="296">
        <f>N20-O20</f>
        <v>-24</v>
      </c>
      <c r="Q20" s="80">
        <f>(K20*3)+M20</f>
        <v>0</v>
      </c>
      <c r="R20" s="5">
        <v>3</v>
      </c>
    </row>
    <row r="21" spans="1:18" ht="49.5" customHeight="1" thickBot="1">
      <c r="A21" s="82" t="s">
        <v>104</v>
      </c>
      <c r="B21" s="287">
        <f>J19</f>
        <v>4</v>
      </c>
      <c r="C21" s="288" t="str">
        <f>IF(B21&gt;D21,"○",IF(B21&lt;D21,"×",IF(B21=D21,"△")))</f>
        <v>×</v>
      </c>
      <c r="D21" s="289">
        <f>H19</f>
        <v>15</v>
      </c>
      <c r="E21" s="290">
        <f>J20</f>
        <v>10</v>
      </c>
      <c r="F21" s="291" t="str">
        <f>IF(E21&gt;G21,"○",IF(E21&lt;G21,"×",IF(E21=G21,"△")))</f>
        <v>○</v>
      </c>
      <c r="G21" s="289">
        <f>H20</f>
        <v>4</v>
      </c>
      <c r="H21" s="292"/>
      <c r="I21" s="293"/>
      <c r="J21" s="293"/>
      <c r="K21" s="83">
        <f>IF(B21&gt;D21,"1","0")+IF(E21&gt;G21,"1","0")</f>
        <v>1</v>
      </c>
      <c r="L21" s="83">
        <f>IF(D21&gt;B21,"1","0")+IF(G21&gt;E21,"1","0")</f>
        <v>1</v>
      </c>
      <c r="M21" s="83">
        <f>IF(B21=D21,"1","0")+IF(E21=G21,"1","0")</f>
        <v>0</v>
      </c>
      <c r="N21" s="84">
        <f>E21+B21</f>
        <v>14</v>
      </c>
      <c r="O21" s="84">
        <f>G21+D21</f>
        <v>19</v>
      </c>
      <c r="P21" s="297">
        <f>N21-O21</f>
        <v>-5</v>
      </c>
      <c r="Q21" s="85">
        <f>(K21*3)+M21</f>
        <v>3</v>
      </c>
      <c r="R21" s="6">
        <v>2</v>
      </c>
    </row>
  </sheetData>
  <sheetProtection/>
  <mergeCells count="25">
    <mergeCell ref="H21:J21"/>
    <mergeCell ref="H16:J16"/>
    <mergeCell ref="B18:D18"/>
    <mergeCell ref="E18:G18"/>
    <mergeCell ref="H18:J18"/>
    <mergeCell ref="B19:D19"/>
    <mergeCell ref="E20:G20"/>
    <mergeCell ref="H11:J11"/>
    <mergeCell ref="B13:D13"/>
    <mergeCell ref="E13:G13"/>
    <mergeCell ref="H13:J13"/>
    <mergeCell ref="B14:D14"/>
    <mergeCell ref="E15:G15"/>
    <mergeCell ref="H6:J6"/>
    <mergeCell ref="B8:D8"/>
    <mergeCell ref="E8:G8"/>
    <mergeCell ref="H8:J8"/>
    <mergeCell ref="B9:D9"/>
    <mergeCell ref="E10:G10"/>
    <mergeCell ref="A1:R1"/>
    <mergeCell ref="B3:D3"/>
    <mergeCell ref="E3:G3"/>
    <mergeCell ref="H3:J3"/>
    <mergeCell ref="B4:D4"/>
    <mergeCell ref="E5:G5"/>
  </mergeCells>
  <printOptions horizontalCentered="1"/>
  <pageMargins left="0.17" right="0.17" top="0.31496062992125984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showGridLines="0" zoomScaleSheetLayoutView="70" zoomScalePageLayoutView="0" workbookViewId="0" topLeftCell="A7">
      <selection activeCell="AF19" sqref="AF19"/>
    </sheetView>
  </sheetViews>
  <sheetFormatPr defaultColWidth="9.140625" defaultRowHeight="15"/>
  <cols>
    <col min="1" max="2" width="9.00390625" style="7" customWidth="1"/>
    <col min="3" max="4" width="2.57421875" style="7" customWidth="1"/>
    <col min="5" max="6" width="9.00390625" style="7" customWidth="1"/>
    <col min="7" max="8" width="2.57421875" style="7" customWidth="1"/>
    <col min="9" max="10" width="9.00390625" style="7" customWidth="1"/>
    <col min="11" max="12" width="2.421875" style="7" customWidth="1"/>
    <col min="13" max="14" width="9.00390625" style="7" customWidth="1"/>
    <col min="15" max="16" width="2.57421875" style="7" customWidth="1"/>
    <col min="17" max="18" width="9.00390625" style="7" customWidth="1"/>
    <col min="19" max="20" width="2.57421875" style="7" customWidth="1"/>
    <col min="21" max="22" width="9.00390625" style="7" customWidth="1"/>
    <col min="23" max="24" width="2.57421875" style="7" customWidth="1"/>
    <col min="25" max="26" width="9.00390625" style="7" customWidth="1"/>
    <col min="27" max="28" width="2.57421875" style="7" customWidth="1"/>
    <col min="29" max="30" width="9.00390625" style="7" customWidth="1"/>
    <col min="31" max="31" width="4.00390625" style="7" customWidth="1"/>
    <col min="32" max="16384" width="9.00390625" style="7" customWidth="1"/>
  </cols>
  <sheetData>
    <row r="1" spans="1:31" ht="25.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0"/>
    </row>
    <row r="2" spans="1:30" ht="22.5" customHeight="1">
      <c r="A2" s="8"/>
      <c r="B2" s="8"/>
      <c r="C2" s="8"/>
      <c r="D2" s="8"/>
      <c r="E2" s="8"/>
      <c r="F2" s="8"/>
      <c r="G2" s="9"/>
      <c r="H2" s="9"/>
      <c r="I2" s="37" t="s">
        <v>24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9"/>
      <c r="X2" s="9"/>
      <c r="Y2" s="9"/>
      <c r="Z2" s="8"/>
      <c r="AA2" s="8"/>
      <c r="AB2" s="8"/>
      <c r="AC2" s="8"/>
      <c r="AD2" s="8"/>
    </row>
    <row r="3" spans="1:30" ht="24.7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8" t="s">
        <v>25</v>
      </c>
      <c r="O3" s="38"/>
      <c r="P3" s="38"/>
      <c r="Q3" s="3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26.25" customHeight="1" thickBot="1">
      <c r="A4" s="8"/>
      <c r="B4" s="8"/>
      <c r="C4" s="8"/>
      <c r="D4" s="8"/>
      <c r="E4" s="8"/>
      <c r="F4" s="8"/>
      <c r="G4" s="8"/>
      <c r="H4" s="8"/>
      <c r="I4" s="8"/>
      <c r="J4" s="39" t="s">
        <v>107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8"/>
      <c r="W4" s="8"/>
      <c r="X4" s="8"/>
      <c r="Y4" s="8"/>
      <c r="Z4" s="8"/>
      <c r="AA4" s="8"/>
      <c r="AB4" s="8"/>
      <c r="AC4" s="8"/>
      <c r="AD4" s="8"/>
    </row>
    <row r="5" spans="1:31" ht="18" customHeight="1" thickBot="1">
      <c r="A5" s="8"/>
      <c r="B5" s="10"/>
      <c r="C5" s="10"/>
      <c r="D5" s="10"/>
      <c r="E5" s="10"/>
      <c r="F5" s="10"/>
      <c r="G5" s="10"/>
      <c r="H5" s="225"/>
      <c r="I5" s="225"/>
      <c r="J5" s="225"/>
      <c r="K5" s="225"/>
      <c r="L5" s="225"/>
      <c r="M5" s="225"/>
      <c r="N5" s="225"/>
      <c r="O5" s="226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6" customFormat="1" ht="18" customHeight="1" thickTop="1">
      <c r="A6" s="12"/>
      <c r="B6" s="12"/>
      <c r="C6" s="12"/>
      <c r="D6" s="13"/>
      <c r="E6" s="13"/>
      <c r="F6" s="166">
        <v>9</v>
      </c>
      <c r="G6" s="224"/>
      <c r="H6" s="42"/>
      <c r="I6" s="42"/>
      <c r="J6" s="13"/>
      <c r="K6" s="13"/>
      <c r="L6" s="13"/>
      <c r="M6" s="13"/>
      <c r="N6" s="43" t="s">
        <v>26</v>
      </c>
      <c r="O6" s="44"/>
      <c r="P6" s="45"/>
      <c r="Q6" s="45"/>
      <c r="R6" s="15"/>
      <c r="S6" s="15"/>
      <c r="T6" s="15"/>
      <c r="U6" s="15"/>
      <c r="V6" s="46"/>
      <c r="W6" s="227"/>
      <c r="X6" s="167">
        <v>5</v>
      </c>
      <c r="Y6" s="167"/>
      <c r="Z6" s="13"/>
      <c r="AA6" s="13"/>
      <c r="AB6" s="12"/>
      <c r="AC6" s="12"/>
      <c r="AD6" s="10"/>
      <c r="AE6" s="10"/>
    </row>
    <row r="7" spans="1:31" ht="14.25" thickBot="1">
      <c r="A7" s="12"/>
      <c r="B7" s="12"/>
      <c r="C7" s="12"/>
      <c r="D7" s="222"/>
      <c r="E7" s="222"/>
      <c r="F7" s="222"/>
      <c r="G7" s="223"/>
      <c r="H7" s="17" t="s">
        <v>27</v>
      </c>
      <c r="I7" s="17"/>
      <c r="J7" s="17"/>
      <c r="K7" s="17"/>
      <c r="L7" s="13"/>
      <c r="M7" s="13"/>
      <c r="N7" s="47"/>
      <c r="O7" s="47"/>
      <c r="P7" s="47"/>
      <c r="Q7" s="47"/>
      <c r="R7" s="13"/>
      <c r="S7" s="13"/>
      <c r="T7" s="17"/>
      <c r="U7" s="17"/>
      <c r="V7" s="48" t="s">
        <v>27</v>
      </c>
      <c r="W7" s="228"/>
      <c r="X7" s="229"/>
      <c r="Y7" s="222"/>
      <c r="Z7" s="222"/>
      <c r="AA7" s="222"/>
      <c r="AB7" s="12"/>
      <c r="AC7" s="12"/>
      <c r="AD7" s="10"/>
      <c r="AE7" s="10"/>
    </row>
    <row r="8" spans="1:31" ht="18" customHeight="1" thickTop="1">
      <c r="A8" s="12"/>
      <c r="B8" s="166">
        <v>10</v>
      </c>
      <c r="C8" s="224"/>
      <c r="D8" s="42"/>
      <c r="E8" s="42"/>
      <c r="F8" s="13"/>
      <c r="G8" s="44" t="s">
        <v>28</v>
      </c>
      <c r="H8" s="45"/>
      <c r="I8" s="13"/>
      <c r="J8" s="46"/>
      <c r="K8" s="227"/>
      <c r="L8" s="167">
        <v>8</v>
      </c>
      <c r="M8" s="167"/>
      <c r="N8" s="14"/>
      <c r="O8" s="14"/>
      <c r="P8" s="14"/>
      <c r="Q8" s="14"/>
      <c r="R8" s="166">
        <v>9</v>
      </c>
      <c r="S8" s="224"/>
      <c r="T8" s="49"/>
      <c r="U8" s="49"/>
      <c r="V8" s="13"/>
      <c r="W8" s="45" t="s">
        <v>29</v>
      </c>
      <c r="X8" s="44"/>
      <c r="Y8" s="13"/>
      <c r="Z8" s="50"/>
      <c r="AA8" s="231"/>
      <c r="AB8" s="167">
        <v>10</v>
      </c>
      <c r="AC8" s="167"/>
      <c r="AD8" s="10"/>
      <c r="AE8" s="10"/>
    </row>
    <row r="9" spans="1:31" ht="18" customHeight="1" thickBot="1">
      <c r="A9" s="12"/>
      <c r="B9" s="222"/>
      <c r="C9" s="223"/>
      <c r="D9" s="17"/>
      <c r="E9" s="17"/>
      <c r="F9" s="13"/>
      <c r="G9" s="13"/>
      <c r="H9" s="13"/>
      <c r="I9" s="13"/>
      <c r="J9" s="17"/>
      <c r="K9" s="230"/>
      <c r="L9" s="229"/>
      <c r="M9" s="222"/>
      <c r="N9" s="47"/>
      <c r="O9" s="47"/>
      <c r="P9" s="47"/>
      <c r="Q9" s="47"/>
      <c r="R9" s="17"/>
      <c r="S9" s="230"/>
      <c r="T9" s="229"/>
      <c r="U9" s="222"/>
      <c r="V9" s="13"/>
      <c r="W9" s="13"/>
      <c r="X9" s="13"/>
      <c r="Y9" s="13"/>
      <c r="Z9" s="17"/>
      <c r="AA9" s="230"/>
      <c r="AB9" s="229"/>
      <c r="AC9" s="222"/>
      <c r="AD9" s="10"/>
      <c r="AE9" s="10"/>
    </row>
    <row r="10" spans="1:31" ht="18" customHeight="1" thickTop="1">
      <c r="A10" s="219">
        <v>14</v>
      </c>
      <c r="B10" s="221" t="s">
        <v>30</v>
      </c>
      <c r="C10" s="221"/>
      <c r="D10" s="52"/>
      <c r="E10" s="53"/>
      <c r="F10" s="158">
        <v>3</v>
      </c>
      <c r="G10" s="12"/>
      <c r="H10" s="12"/>
      <c r="I10" s="157">
        <v>3</v>
      </c>
      <c r="J10" s="51" t="s">
        <v>31</v>
      </c>
      <c r="K10" s="52"/>
      <c r="L10" s="221"/>
      <c r="M10" s="235"/>
      <c r="N10" s="254">
        <v>18</v>
      </c>
      <c r="O10" s="13"/>
      <c r="P10" s="13"/>
      <c r="Q10" s="157">
        <v>10</v>
      </c>
      <c r="R10" s="51" t="s">
        <v>32</v>
      </c>
      <c r="S10" s="52"/>
      <c r="T10" s="221"/>
      <c r="U10" s="235"/>
      <c r="V10" s="158">
        <v>11</v>
      </c>
      <c r="W10" s="12"/>
      <c r="X10" s="12"/>
      <c r="Y10" s="158">
        <v>8</v>
      </c>
      <c r="Z10" s="51" t="s">
        <v>33</v>
      </c>
      <c r="AA10" s="52"/>
      <c r="AB10" s="221"/>
      <c r="AC10" s="235"/>
      <c r="AD10" s="233">
        <v>11</v>
      </c>
      <c r="AE10" s="10"/>
    </row>
    <row r="11" spans="1:30" s="16" customFormat="1" ht="18" customHeight="1" thickBot="1">
      <c r="A11" s="220"/>
      <c r="B11" s="19"/>
      <c r="C11" s="19"/>
      <c r="D11" s="19"/>
      <c r="E11" s="23"/>
      <c r="F11" s="19"/>
      <c r="G11" s="8"/>
      <c r="H11" s="8"/>
      <c r="I11" s="23"/>
      <c r="J11" s="19"/>
      <c r="K11" s="19"/>
      <c r="L11" s="19"/>
      <c r="M11" s="234"/>
      <c r="N11" s="19"/>
      <c r="O11" s="19"/>
      <c r="P11" s="19"/>
      <c r="Q11" s="23"/>
      <c r="R11" s="19"/>
      <c r="S11" s="19"/>
      <c r="T11" s="19"/>
      <c r="U11" s="234"/>
      <c r="V11" s="19"/>
      <c r="W11" s="8"/>
      <c r="X11" s="8"/>
      <c r="Y11" s="19"/>
      <c r="Z11" s="24"/>
      <c r="AA11" s="19"/>
      <c r="AB11" s="19"/>
      <c r="AC11" s="234"/>
      <c r="AD11" s="232"/>
    </row>
    <row r="12" spans="1:30" s="28" customFormat="1" ht="17.25">
      <c r="A12" s="54" t="s">
        <v>34</v>
      </c>
      <c r="B12" s="55"/>
      <c r="C12" s="26"/>
      <c r="D12" s="26"/>
      <c r="E12" s="54" t="s">
        <v>35</v>
      </c>
      <c r="F12" s="55"/>
      <c r="G12" s="26"/>
      <c r="H12" s="26"/>
      <c r="I12" s="54" t="s">
        <v>36</v>
      </c>
      <c r="J12" s="55"/>
      <c r="K12" s="26"/>
      <c r="L12" s="26"/>
      <c r="M12" s="54" t="s">
        <v>37</v>
      </c>
      <c r="N12" s="55"/>
      <c r="O12" s="31"/>
      <c r="P12" s="31"/>
      <c r="Q12" s="54" t="s">
        <v>38</v>
      </c>
      <c r="R12" s="55"/>
      <c r="S12" s="26"/>
      <c r="T12" s="26"/>
      <c r="U12" s="54" t="s">
        <v>39</v>
      </c>
      <c r="V12" s="55"/>
      <c r="W12" s="26"/>
      <c r="X12" s="26"/>
      <c r="Y12" s="54" t="s">
        <v>40</v>
      </c>
      <c r="Z12" s="55"/>
      <c r="AA12" s="26"/>
      <c r="AB12" s="26"/>
      <c r="AC12" s="54" t="s">
        <v>41</v>
      </c>
      <c r="AD12" s="55"/>
    </row>
    <row r="13" spans="1:30" s="95" customFormat="1" ht="42.75" customHeight="1" thickBot="1">
      <c r="A13" s="92" t="s">
        <v>95</v>
      </c>
      <c r="B13" s="93"/>
      <c r="C13" s="94"/>
      <c r="D13" s="94"/>
      <c r="E13" s="160" t="s">
        <v>108</v>
      </c>
      <c r="F13" s="161"/>
      <c r="G13" s="162"/>
      <c r="H13" s="162"/>
      <c r="I13" s="160" t="s">
        <v>98</v>
      </c>
      <c r="J13" s="161"/>
      <c r="K13" s="163"/>
      <c r="L13" s="163"/>
      <c r="M13" s="160" t="s">
        <v>109</v>
      </c>
      <c r="N13" s="161"/>
      <c r="O13" s="163"/>
      <c r="P13" s="163"/>
      <c r="Q13" s="160" t="s">
        <v>110</v>
      </c>
      <c r="R13" s="161"/>
      <c r="S13" s="163"/>
      <c r="T13" s="163"/>
      <c r="U13" s="160" t="s">
        <v>111</v>
      </c>
      <c r="V13" s="161"/>
      <c r="W13" s="163"/>
      <c r="X13" s="163"/>
      <c r="Y13" s="160" t="s">
        <v>112</v>
      </c>
      <c r="Z13" s="161"/>
      <c r="AA13" s="163"/>
      <c r="AB13" s="163"/>
      <c r="AC13" s="160" t="s">
        <v>113</v>
      </c>
      <c r="AD13" s="161"/>
    </row>
    <row r="14" spans="5:30" ht="9" customHeight="1">
      <c r="E14" s="18"/>
      <c r="F14" s="27"/>
      <c r="G14" s="27"/>
      <c r="H14" s="27"/>
      <c r="I14" s="27"/>
      <c r="J14" s="19"/>
      <c r="K14" s="19"/>
      <c r="L14" s="18"/>
      <c r="M14" s="18"/>
      <c r="N14" s="27"/>
      <c r="O14" s="27"/>
      <c r="P14" s="27"/>
      <c r="Q14" s="27"/>
      <c r="R14" s="19"/>
      <c r="S14" s="19"/>
      <c r="T14" s="19"/>
      <c r="U14" s="19"/>
      <c r="V14" s="27"/>
      <c r="W14" s="27"/>
      <c r="X14" s="27"/>
      <c r="Y14" s="27"/>
      <c r="Z14" s="29"/>
      <c r="AA14" s="19"/>
      <c r="AB14" s="19"/>
      <c r="AC14" s="19"/>
      <c r="AD14" s="8"/>
    </row>
    <row r="15" spans="2:29" ht="21.75" thickBot="1">
      <c r="B15" s="56" t="s">
        <v>9</v>
      </c>
      <c r="C15" s="56"/>
      <c r="D15" s="56"/>
      <c r="E15" s="56"/>
      <c r="G15" s="27"/>
      <c r="H15" s="27"/>
      <c r="I15" s="27"/>
      <c r="J15" s="19"/>
      <c r="K15" s="19"/>
      <c r="L15" s="18"/>
      <c r="M15" s="57" t="s">
        <v>42</v>
      </c>
      <c r="N15" s="57"/>
      <c r="O15" s="57"/>
      <c r="P15" s="57"/>
      <c r="Q15" s="57"/>
      <c r="R15" s="57"/>
      <c r="S15" s="19"/>
      <c r="T15" s="19"/>
      <c r="U15" s="19"/>
      <c r="V15" s="27"/>
      <c r="W15" s="27"/>
      <c r="X15" s="27"/>
      <c r="Z15" s="56" t="s">
        <v>18</v>
      </c>
      <c r="AA15" s="56"/>
      <c r="AB15" s="56"/>
      <c r="AC15" s="56"/>
    </row>
    <row r="16" spans="1:30" ht="17.25" customHeight="1">
      <c r="A16" s="18"/>
      <c r="B16" s="142" t="s">
        <v>109</v>
      </c>
      <c r="C16" s="143"/>
      <c r="D16" s="143"/>
      <c r="E16" s="144"/>
      <c r="F16" s="19"/>
      <c r="G16" s="27"/>
      <c r="H16" s="27"/>
      <c r="I16" s="27"/>
      <c r="J16" s="19"/>
      <c r="K16" s="19"/>
      <c r="L16" s="18"/>
      <c r="M16" s="142" t="s">
        <v>102</v>
      </c>
      <c r="N16" s="143"/>
      <c r="O16" s="143"/>
      <c r="P16" s="143"/>
      <c r="Q16" s="143"/>
      <c r="R16" s="144"/>
      <c r="S16" s="19"/>
      <c r="T16" s="19"/>
      <c r="U16" s="19"/>
      <c r="V16" s="27"/>
      <c r="W16" s="27"/>
      <c r="X16" s="27"/>
      <c r="Y16" s="18"/>
      <c r="Z16" s="142" t="s">
        <v>105</v>
      </c>
      <c r="AA16" s="143"/>
      <c r="AB16" s="143"/>
      <c r="AC16" s="144"/>
      <c r="AD16" s="19"/>
    </row>
    <row r="17" spans="1:30" ht="17.25" customHeight="1" thickBot="1">
      <c r="A17" s="18"/>
      <c r="B17" s="145"/>
      <c r="C17" s="146"/>
      <c r="D17" s="146"/>
      <c r="E17" s="147"/>
      <c r="F17" s="19"/>
      <c r="G17" s="27"/>
      <c r="H17" s="27"/>
      <c r="I17" s="27"/>
      <c r="J17" s="19"/>
      <c r="K17" s="19"/>
      <c r="L17" s="18"/>
      <c r="M17" s="145"/>
      <c r="N17" s="146"/>
      <c r="O17" s="146"/>
      <c r="P17" s="146"/>
      <c r="Q17" s="146"/>
      <c r="R17" s="147"/>
      <c r="S17" s="19"/>
      <c r="T17" s="19"/>
      <c r="U17" s="19"/>
      <c r="V17" s="27"/>
      <c r="W17" s="27"/>
      <c r="X17" s="27"/>
      <c r="Y17" s="18"/>
      <c r="Z17" s="145"/>
      <c r="AA17" s="146"/>
      <c r="AB17" s="146"/>
      <c r="AC17" s="147"/>
      <c r="AD17" s="19"/>
    </row>
    <row r="18" spans="1:30" ht="17.25" customHeight="1" thickBot="1">
      <c r="A18" s="8"/>
      <c r="B18" s="237"/>
      <c r="C18" s="238"/>
      <c r="D18" s="21"/>
      <c r="E18" s="21"/>
      <c r="F18" s="22"/>
      <c r="G18" s="27"/>
      <c r="H18" s="27"/>
      <c r="I18" s="27"/>
      <c r="J18" s="19"/>
      <c r="K18" s="19"/>
      <c r="L18" s="18"/>
      <c r="M18" s="18"/>
      <c r="N18" s="27"/>
      <c r="O18" s="244"/>
      <c r="P18" s="245"/>
      <c r="Q18" s="246"/>
      <c r="R18" s="247"/>
      <c r="S18" s="247"/>
      <c r="T18" s="19"/>
      <c r="U18" s="19"/>
      <c r="V18" s="159"/>
      <c r="W18" s="27"/>
      <c r="X18" s="27"/>
      <c r="Y18" s="8"/>
      <c r="Z18" s="20"/>
      <c r="AA18" s="251"/>
      <c r="AB18" s="252"/>
      <c r="AC18" s="253"/>
      <c r="AD18" s="22"/>
    </row>
    <row r="19" spans="1:30" ht="21" customHeight="1" thickBot="1" thickTop="1">
      <c r="A19" s="236">
        <v>13</v>
      </c>
      <c r="B19" s="44" t="s">
        <v>43</v>
      </c>
      <c r="C19" s="44"/>
      <c r="D19" s="45"/>
      <c r="E19" s="59"/>
      <c r="F19" s="156">
        <v>8</v>
      </c>
      <c r="G19" s="149"/>
      <c r="H19" s="149"/>
      <c r="I19" s="150"/>
      <c r="J19" s="155">
        <v>6</v>
      </c>
      <c r="K19" s="239"/>
      <c r="L19" s="240"/>
      <c r="M19" s="241"/>
      <c r="N19" s="45" t="s">
        <v>44</v>
      </c>
      <c r="O19" s="45"/>
      <c r="P19" s="44"/>
      <c r="Q19" s="44"/>
      <c r="R19" s="248"/>
      <c r="S19" s="249"/>
      <c r="T19" s="154">
        <v>10</v>
      </c>
      <c r="U19" s="154"/>
      <c r="V19" s="148"/>
      <c r="W19" s="149"/>
      <c r="X19" s="149"/>
      <c r="Y19" s="153">
        <v>5</v>
      </c>
      <c r="Z19" s="58" t="s">
        <v>45</v>
      </c>
      <c r="AA19" s="45"/>
      <c r="AB19" s="44"/>
      <c r="AC19" s="242"/>
      <c r="AD19" s="156">
        <v>6</v>
      </c>
    </row>
    <row r="20" spans="1:30" ht="21" customHeight="1" thickBot="1" thickTop="1">
      <c r="A20" s="220"/>
      <c r="B20" s="19"/>
      <c r="C20" s="19"/>
      <c r="D20" s="19"/>
      <c r="E20" s="23"/>
      <c r="F20" s="19"/>
      <c r="G20" s="27"/>
      <c r="H20" s="27"/>
      <c r="I20" s="153">
        <v>8</v>
      </c>
      <c r="J20" s="58" t="s">
        <v>46</v>
      </c>
      <c r="K20" s="45"/>
      <c r="L20" s="44"/>
      <c r="M20" s="242"/>
      <c r="N20" s="156">
        <v>10</v>
      </c>
      <c r="O20" s="27"/>
      <c r="P20" s="27"/>
      <c r="Q20" s="250">
        <v>11</v>
      </c>
      <c r="R20" s="44" t="s">
        <v>47</v>
      </c>
      <c r="S20" s="44"/>
      <c r="T20" s="45"/>
      <c r="U20" s="59"/>
      <c r="V20" s="156">
        <v>7</v>
      </c>
      <c r="W20" s="27"/>
      <c r="X20" s="27"/>
      <c r="Y20" s="23"/>
      <c r="Z20" s="19"/>
      <c r="AA20" s="19"/>
      <c r="AB20" s="19"/>
      <c r="AC20" s="234"/>
      <c r="AD20" s="19"/>
    </row>
    <row r="21" spans="1:30" s="28" customFormat="1" ht="17.25">
      <c r="A21" s="54" t="s">
        <v>48</v>
      </c>
      <c r="B21" s="55"/>
      <c r="C21" s="26"/>
      <c r="D21" s="26"/>
      <c r="E21" s="54" t="s">
        <v>49</v>
      </c>
      <c r="F21" s="55"/>
      <c r="G21" s="32"/>
      <c r="H21" s="32"/>
      <c r="I21" s="54" t="s">
        <v>50</v>
      </c>
      <c r="J21" s="55"/>
      <c r="K21" s="26"/>
      <c r="L21" s="26"/>
      <c r="M21" s="54" t="s">
        <v>51</v>
      </c>
      <c r="N21" s="55"/>
      <c r="O21" s="32"/>
      <c r="P21" s="32"/>
      <c r="Q21" s="54" t="s">
        <v>52</v>
      </c>
      <c r="R21" s="55"/>
      <c r="S21" s="26"/>
      <c r="T21" s="26"/>
      <c r="U21" s="54" t="s">
        <v>53</v>
      </c>
      <c r="V21" s="55"/>
      <c r="W21" s="32"/>
      <c r="X21" s="32"/>
      <c r="Y21" s="54" t="s">
        <v>54</v>
      </c>
      <c r="Z21" s="55"/>
      <c r="AA21" s="26"/>
      <c r="AB21" s="26"/>
      <c r="AC21" s="54" t="s">
        <v>55</v>
      </c>
      <c r="AD21" s="55"/>
    </row>
    <row r="22" spans="1:30" ht="43.5" customHeight="1" thickBot="1">
      <c r="A22" s="160" t="s">
        <v>100</v>
      </c>
      <c r="B22" s="161"/>
      <c r="C22" s="164"/>
      <c r="D22" s="164"/>
      <c r="E22" s="160" t="s">
        <v>111</v>
      </c>
      <c r="F22" s="161"/>
      <c r="G22" s="165"/>
      <c r="H22" s="165"/>
      <c r="I22" s="160" t="s">
        <v>108</v>
      </c>
      <c r="J22" s="161"/>
      <c r="K22" s="164"/>
      <c r="L22" s="164"/>
      <c r="M22" s="160" t="s">
        <v>98</v>
      </c>
      <c r="N22" s="161"/>
      <c r="O22" s="165"/>
      <c r="P22" s="165"/>
      <c r="Q22" s="160" t="s">
        <v>110</v>
      </c>
      <c r="R22" s="161"/>
      <c r="S22" s="164"/>
      <c r="T22" s="164"/>
      <c r="U22" s="160" t="s">
        <v>112</v>
      </c>
      <c r="V22" s="161"/>
      <c r="W22" s="165"/>
      <c r="X22" s="165"/>
      <c r="Y22" s="160" t="s">
        <v>108</v>
      </c>
      <c r="Z22" s="161"/>
      <c r="AA22" s="164"/>
      <c r="AB22" s="164"/>
      <c r="AC22" s="160" t="s">
        <v>112</v>
      </c>
      <c r="AD22" s="161"/>
    </row>
    <row r="23" spans="5:30" ht="7.5" customHeight="1">
      <c r="E23" s="18"/>
      <c r="F23" s="27"/>
      <c r="G23" s="27"/>
      <c r="H23" s="27"/>
      <c r="I23" s="27"/>
      <c r="J23" s="19"/>
      <c r="K23" s="19"/>
      <c r="L23" s="18"/>
      <c r="M23" s="18"/>
      <c r="N23" s="27"/>
      <c r="O23" s="27"/>
      <c r="P23" s="27"/>
      <c r="Q23" s="27"/>
      <c r="R23" s="19"/>
      <c r="S23" s="19"/>
      <c r="T23" s="19"/>
      <c r="U23" s="19"/>
      <c r="V23" s="27"/>
      <c r="W23" s="27"/>
      <c r="X23" s="27"/>
      <c r="Y23" s="27"/>
      <c r="Z23" s="29"/>
      <c r="AA23" s="19"/>
      <c r="AB23" s="19"/>
      <c r="AC23" s="19"/>
      <c r="AD23" s="8"/>
    </row>
    <row r="24" ht="14.25" thickBot="1"/>
    <row r="25" spans="5:30" ht="57" customHeight="1" thickBot="1">
      <c r="E25" s="60" t="s">
        <v>59</v>
      </c>
      <c r="F25" s="61"/>
      <c r="G25" s="61"/>
      <c r="H25" s="62"/>
      <c r="I25" s="188" t="s">
        <v>127</v>
      </c>
      <c r="J25" s="189"/>
      <c r="K25" s="189"/>
      <c r="L25" s="189"/>
      <c r="M25" s="189" t="s">
        <v>129</v>
      </c>
      <c r="N25" s="189"/>
      <c r="O25" s="189"/>
      <c r="P25" s="189"/>
      <c r="Q25" s="189" t="s">
        <v>130</v>
      </c>
      <c r="R25" s="189"/>
      <c r="S25" s="189"/>
      <c r="T25" s="189"/>
      <c r="U25" s="189" t="s">
        <v>128</v>
      </c>
      <c r="V25" s="189"/>
      <c r="W25" s="189"/>
      <c r="X25" s="190"/>
      <c r="Y25" s="33" t="s">
        <v>57</v>
      </c>
      <c r="Z25" s="34" t="s">
        <v>58</v>
      </c>
      <c r="AA25" s="96" t="s">
        <v>114</v>
      </c>
      <c r="AB25" s="97"/>
      <c r="AC25" s="63" t="s">
        <v>56</v>
      </c>
      <c r="AD25" s="64"/>
    </row>
    <row r="26" spans="5:30" ht="57" customHeight="1">
      <c r="E26" s="179" t="s">
        <v>120</v>
      </c>
      <c r="F26" s="180"/>
      <c r="G26" s="180"/>
      <c r="H26" s="181"/>
      <c r="I26" s="98"/>
      <c r="J26" s="99"/>
      <c r="K26" s="99"/>
      <c r="L26" s="99"/>
      <c r="M26" s="100" t="s">
        <v>131</v>
      </c>
      <c r="N26" s="100"/>
      <c r="O26" s="100"/>
      <c r="P26" s="100"/>
      <c r="Q26" s="100" t="s">
        <v>132</v>
      </c>
      <c r="R26" s="100"/>
      <c r="S26" s="100"/>
      <c r="T26" s="100"/>
      <c r="U26" s="100" t="s">
        <v>142</v>
      </c>
      <c r="V26" s="100"/>
      <c r="W26" s="100"/>
      <c r="X26" s="101"/>
      <c r="Y26" s="116">
        <v>2</v>
      </c>
      <c r="Z26" s="117">
        <v>1</v>
      </c>
      <c r="AA26" s="118">
        <v>0</v>
      </c>
      <c r="AB26" s="119"/>
      <c r="AC26" s="120" t="s">
        <v>115</v>
      </c>
      <c r="AD26" s="121"/>
    </row>
    <row r="27" spans="5:30" ht="57" customHeight="1">
      <c r="E27" s="182" t="s">
        <v>122</v>
      </c>
      <c r="F27" s="183"/>
      <c r="G27" s="183"/>
      <c r="H27" s="184"/>
      <c r="I27" s="102" t="s">
        <v>134</v>
      </c>
      <c r="J27" s="103"/>
      <c r="K27" s="103"/>
      <c r="L27" s="103"/>
      <c r="M27" s="104"/>
      <c r="N27" s="104"/>
      <c r="O27" s="104"/>
      <c r="P27" s="104"/>
      <c r="Q27" s="103" t="s">
        <v>133</v>
      </c>
      <c r="R27" s="103"/>
      <c r="S27" s="103"/>
      <c r="T27" s="103"/>
      <c r="U27" s="103" t="s">
        <v>141</v>
      </c>
      <c r="V27" s="103"/>
      <c r="W27" s="103"/>
      <c r="X27" s="105"/>
      <c r="Y27" s="122">
        <v>2</v>
      </c>
      <c r="Z27" s="123">
        <v>1</v>
      </c>
      <c r="AA27" s="124">
        <v>5</v>
      </c>
      <c r="AB27" s="125"/>
      <c r="AC27" s="126" t="s">
        <v>116</v>
      </c>
      <c r="AD27" s="127"/>
    </row>
    <row r="28" spans="5:30" ht="57" customHeight="1">
      <c r="E28" s="182" t="s">
        <v>124</v>
      </c>
      <c r="F28" s="183"/>
      <c r="G28" s="183"/>
      <c r="H28" s="184"/>
      <c r="I28" s="102" t="s">
        <v>135</v>
      </c>
      <c r="J28" s="103"/>
      <c r="K28" s="103"/>
      <c r="L28" s="103"/>
      <c r="M28" s="103" t="s">
        <v>137</v>
      </c>
      <c r="N28" s="103"/>
      <c r="O28" s="103"/>
      <c r="P28" s="103"/>
      <c r="Q28" s="104"/>
      <c r="R28" s="104"/>
      <c r="S28" s="104"/>
      <c r="T28" s="104"/>
      <c r="U28" s="103" t="s">
        <v>140</v>
      </c>
      <c r="V28" s="103"/>
      <c r="W28" s="103"/>
      <c r="X28" s="105"/>
      <c r="Y28" s="122">
        <v>2</v>
      </c>
      <c r="Z28" s="123">
        <v>1</v>
      </c>
      <c r="AA28" s="128">
        <v>1</v>
      </c>
      <c r="AB28" s="129"/>
      <c r="AC28" s="126" t="s">
        <v>117</v>
      </c>
      <c r="AD28" s="127"/>
    </row>
    <row r="29" spans="5:30" ht="57" customHeight="1" thickBot="1">
      <c r="E29" s="185" t="s">
        <v>126</v>
      </c>
      <c r="F29" s="186"/>
      <c r="G29" s="186"/>
      <c r="H29" s="187"/>
      <c r="I29" s="106" t="s">
        <v>136</v>
      </c>
      <c r="J29" s="107"/>
      <c r="K29" s="107"/>
      <c r="L29" s="107"/>
      <c r="M29" s="107" t="s">
        <v>138</v>
      </c>
      <c r="N29" s="107"/>
      <c r="O29" s="107"/>
      <c r="P29" s="107"/>
      <c r="Q29" s="107" t="s">
        <v>139</v>
      </c>
      <c r="R29" s="107"/>
      <c r="S29" s="107"/>
      <c r="T29" s="107"/>
      <c r="U29" s="108"/>
      <c r="V29" s="108"/>
      <c r="W29" s="108"/>
      <c r="X29" s="109"/>
      <c r="Y29" s="130">
        <v>0</v>
      </c>
      <c r="Z29" s="131">
        <v>3</v>
      </c>
      <c r="AA29" s="132"/>
      <c r="AB29" s="133"/>
      <c r="AC29" s="134" t="s">
        <v>118</v>
      </c>
      <c r="AD29" s="135"/>
    </row>
  </sheetData>
  <sheetProtection/>
  <mergeCells count="106">
    <mergeCell ref="T19:U19"/>
    <mergeCell ref="J19:K19"/>
    <mergeCell ref="F6:G6"/>
    <mergeCell ref="X6:Y6"/>
    <mergeCell ref="AB8:AC8"/>
    <mergeCell ref="L8:M8"/>
    <mergeCell ref="R8:S8"/>
    <mergeCell ref="AC22:AD22"/>
    <mergeCell ref="AA25:AB25"/>
    <mergeCell ref="AA26:AB26"/>
    <mergeCell ref="AA27:AB27"/>
    <mergeCell ref="AA28:AB28"/>
    <mergeCell ref="AA29:AB29"/>
    <mergeCell ref="A22:B22"/>
    <mergeCell ref="E22:F22"/>
    <mergeCell ref="I22:J22"/>
    <mergeCell ref="Y22:Z22"/>
    <mergeCell ref="M22:N22"/>
    <mergeCell ref="Q22:R22"/>
    <mergeCell ref="U22:V22"/>
    <mergeCell ref="AC25:AD25"/>
    <mergeCell ref="AC26:AD26"/>
    <mergeCell ref="AC27:AD27"/>
    <mergeCell ref="AC28:AD28"/>
    <mergeCell ref="AC29:AD29"/>
    <mergeCell ref="E28:H28"/>
    <mergeCell ref="I28:L28"/>
    <mergeCell ref="M28:P28"/>
    <mergeCell ref="Q28:T28"/>
    <mergeCell ref="U28:X28"/>
    <mergeCell ref="E29:H29"/>
    <mergeCell ref="I29:L29"/>
    <mergeCell ref="M29:P29"/>
    <mergeCell ref="Q29:T29"/>
    <mergeCell ref="U29:X29"/>
    <mergeCell ref="M26:P26"/>
    <mergeCell ref="Q26:T26"/>
    <mergeCell ref="U26:X26"/>
    <mergeCell ref="E27:H27"/>
    <mergeCell ref="I27:L27"/>
    <mergeCell ref="M27:P27"/>
    <mergeCell ref="Q27:T27"/>
    <mergeCell ref="U27:X27"/>
    <mergeCell ref="E25:H25"/>
    <mergeCell ref="I25:L25"/>
    <mergeCell ref="M25:P25"/>
    <mergeCell ref="Q25:T25"/>
    <mergeCell ref="U25:X25"/>
    <mergeCell ref="E26:H26"/>
    <mergeCell ref="I26:L26"/>
    <mergeCell ref="B19:E19"/>
    <mergeCell ref="N19:Q19"/>
    <mergeCell ref="Z19:AC19"/>
    <mergeCell ref="J20:M20"/>
    <mergeCell ref="R20:U20"/>
    <mergeCell ref="A21:B21"/>
    <mergeCell ref="E21:F21"/>
    <mergeCell ref="I21:J21"/>
    <mergeCell ref="M21:N21"/>
    <mergeCell ref="Q21:R21"/>
    <mergeCell ref="B15:E15"/>
    <mergeCell ref="M15:R15"/>
    <mergeCell ref="Z15:AC15"/>
    <mergeCell ref="B16:E17"/>
    <mergeCell ref="M16:R17"/>
    <mergeCell ref="Z16:AC17"/>
    <mergeCell ref="U21:V21"/>
    <mergeCell ref="Y21:Z21"/>
    <mergeCell ref="AC21:AD21"/>
    <mergeCell ref="Y12:Z12"/>
    <mergeCell ref="AC12:AD12"/>
    <mergeCell ref="A13:B13"/>
    <mergeCell ref="E13:F13"/>
    <mergeCell ref="I13:J13"/>
    <mergeCell ref="M13:N13"/>
    <mergeCell ref="Q13:R13"/>
    <mergeCell ref="U13:V13"/>
    <mergeCell ref="Y13:Z13"/>
    <mergeCell ref="AC13:AD13"/>
    <mergeCell ref="A12:B12"/>
    <mergeCell ref="E12:F12"/>
    <mergeCell ref="I12:J12"/>
    <mergeCell ref="M12:N12"/>
    <mergeCell ref="Q12:R12"/>
    <mergeCell ref="U12:V12"/>
    <mergeCell ref="Z8:AA8"/>
    <mergeCell ref="N9:Q9"/>
    <mergeCell ref="B10:E10"/>
    <mergeCell ref="J10:M10"/>
    <mergeCell ref="R10:U10"/>
    <mergeCell ref="Z10:AC10"/>
    <mergeCell ref="B8:C8"/>
    <mergeCell ref="N7:Q7"/>
    <mergeCell ref="V7:W7"/>
    <mergeCell ref="D8:E8"/>
    <mergeCell ref="G8:H8"/>
    <mergeCell ref="J8:K8"/>
    <mergeCell ref="T8:U8"/>
    <mergeCell ref="W8:X8"/>
    <mergeCell ref="A1:AD1"/>
    <mergeCell ref="I2:V2"/>
    <mergeCell ref="N3:Q3"/>
    <mergeCell ref="J4:U4"/>
    <mergeCell ref="H6:I6"/>
    <mergeCell ref="N6:Q6"/>
    <mergeCell ref="V6:W6"/>
  </mergeCells>
  <printOptions horizontalCentered="1" verticalCentered="1"/>
  <pageMargins left="0.1968503937007874" right="0.2362204724409449" top="0.2362204724409449" bottom="0.2362204724409449" header="0.1968503937007874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selection activeCell="M32" sqref="M32"/>
    </sheetView>
  </sheetViews>
  <sheetFormatPr defaultColWidth="9.140625" defaultRowHeight="15"/>
  <cols>
    <col min="1" max="1" width="17.7109375" style="1" customWidth="1"/>
    <col min="2" max="10" width="5.28125" style="1" customWidth="1"/>
    <col min="11" max="14" width="4.421875" style="1" customWidth="1"/>
    <col min="15" max="15" width="4.421875" style="2" customWidth="1"/>
    <col min="16" max="16" width="4.421875" style="294" customWidth="1"/>
    <col min="17" max="17" width="4.421875" style="1" customWidth="1"/>
    <col min="18" max="18" width="4.421875" style="3" customWidth="1"/>
    <col min="19" max="19" width="4.421875" style="1" customWidth="1"/>
    <col min="20" max="16384" width="9.00390625" style="1" customWidth="1"/>
  </cols>
  <sheetData>
    <row r="1" spans="1:18" ht="24" customHeight="1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ht="12" customHeight="1" thickBot="1"/>
    <row r="3" spans="1:18" ht="49.5" customHeight="1" thickBot="1">
      <c r="A3" s="66" t="s">
        <v>85</v>
      </c>
      <c r="B3" s="72" t="str">
        <f>A4</f>
        <v>MUD</v>
      </c>
      <c r="C3" s="72"/>
      <c r="D3" s="73"/>
      <c r="E3" s="71" t="str">
        <f>A5</f>
        <v>ふかひれ</v>
      </c>
      <c r="F3" s="72"/>
      <c r="G3" s="73"/>
      <c r="H3" s="71" t="str">
        <f>A6</f>
        <v>BigApple</v>
      </c>
      <c r="I3" s="72"/>
      <c r="J3" s="73"/>
      <c r="K3" s="74" t="s">
        <v>0</v>
      </c>
      <c r="L3" s="74" t="s">
        <v>1</v>
      </c>
      <c r="M3" s="74" t="s">
        <v>2</v>
      </c>
      <c r="N3" s="74" t="s">
        <v>3</v>
      </c>
      <c r="O3" s="74" t="s">
        <v>4</v>
      </c>
      <c r="P3" s="295" t="s">
        <v>5</v>
      </c>
      <c r="Q3" s="75" t="s">
        <v>6</v>
      </c>
      <c r="R3" s="76" t="s">
        <v>7</v>
      </c>
    </row>
    <row r="4" spans="1:18" ht="49.5" customHeight="1" thickTop="1">
      <c r="A4" s="86" t="s">
        <v>143</v>
      </c>
      <c r="B4" s="272"/>
      <c r="C4" s="273"/>
      <c r="D4" s="274"/>
      <c r="E4" s="275">
        <v>20</v>
      </c>
      <c r="F4" s="276" t="str">
        <f>IF(E4&gt;G4,"○",IF(E4&lt;G4,"×",IF(E4=G4,"△")))</f>
        <v>○</v>
      </c>
      <c r="G4" s="277">
        <v>0</v>
      </c>
      <c r="H4" s="275">
        <v>19</v>
      </c>
      <c r="I4" s="276" t="str">
        <f>IF(H4&gt;J4,"○",IF(H4&lt;J4,"×",IF(H4=J4,"△")))</f>
        <v>○</v>
      </c>
      <c r="J4" s="278">
        <v>1</v>
      </c>
      <c r="K4" s="78">
        <f>IF(H4&gt;J4,"1","0")+IF(E4&gt;G4,"1","0")</f>
        <v>2</v>
      </c>
      <c r="L4" s="78">
        <f>IF(J4&gt;H4,"1","0")+IF(G4&gt;E4,"1","0")</f>
        <v>0</v>
      </c>
      <c r="M4" s="78">
        <f>IF(H4=J4,"1","0")+IF(E4=G4,"1","0")</f>
        <v>0</v>
      </c>
      <c r="N4" s="79">
        <f>E4+H4</f>
        <v>39</v>
      </c>
      <c r="O4" s="79">
        <f>G4+J4</f>
        <v>1</v>
      </c>
      <c r="P4" s="296">
        <f>N4-O4</f>
        <v>38</v>
      </c>
      <c r="Q4" s="80">
        <f>(K4*3)+M4</f>
        <v>6</v>
      </c>
      <c r="R4" s="4">
        <v>1</v>
      </c>
    </row>
    <row r="5" spans="1:18" ht="49.5" customHeight="1">
      <c r="A5" s="81" t="s">
        <v>86</v>
      </c>
      <c r="B5" s="279">
        <f>G4</f>
        <v>0</v>
      </c>
      <c r="C5" s="280" t="str">
        <f>IF(B5&gt;D5,"○",IF(B5&lt;D5,"×",IF(B5=D5,"△")))</f>
        <v>×</v>
      </c>
      <c r="D5" s="281">
        <f>E4</f>
        <v>20</v>
      </c>
      <c r="E5" s="282"/>
      <c r="F5" s="283"/>
      <c r="G5" s="284"/>
      <c r="H5" s="285">
        <v>6</v>
      </c>
      <c r="I5" s="280" t="str">
        <f>IF(H5&gt;J5,"○",IF(H5&lt;J5,"×",IF(H5=J5,"△")))</f>
        <v>×</v>
      </c>
      <c r="J5" s="286">
        <v>11</v>
      </c>
      <c r="K5" s="78">
        <f>IF(H5&gt;J5,"1","0")+IF(B5&gt;D5,"1","0")</f>
        <v>0</v>
      </c>
      <c r="L5" s="78">
        <f>IF(J5&gt;H5,"1","0")+IF(D5&gt;B5,"1","0")</f>
        <v>2</v>
      </c>
      <c r="M5" s="78">
        <f>IF(H5=J5,"1","0")+IF(B5=D5,"1","0")</f>
        <v>0</v>
      </c>
      <c r="N5" s="79">
        <f>B5+H5</f>
        <v>6</v>
      </c>
      <c r="O5" s="79">
        <f>D5+J5</f>
        <v>31</v>
      </c>
      <c r="P5" s="296">
        <f>N5-O5</f>
        <v>-25</v>
      </c>
      <c r="Q5" s="80">
        <f>(K5*3)+M5</f>
        <v>0</v>
      </c>
      <c r="R5" s="5">
        <v>3</v>
      </c>
    </row>
    <row r="6" spans="1:18" ht="49.5" customHeight="1" thickBot="1">
      <c r="A6" s="82" t="s">
        <v>87</v>
      </c>
      <c r="B6" s="287">
        <f>J4</f>
        <v>1</v>
      </c>
      <c r="C6" s="288" t="str">
        <f>IF(B6&gt;D6,"○",IF(B6&lt;D6,"×",IF(B6=D6,"△")))</f>
        <v>×</v>
      </c>
      <c r="D6" s="289">
        <f>H4</f>
        <v>19</v>
      </c>
      <c r="E6" s="290">
        <f>J5</f>
        <v>11</v>
      </c>
      <c r="F6" s="291" t="str">
        <f>IF(E6&gt;G6,"○",IF(E6&lt;G6,"×",IF(E6=G6,"△")))</f>
        <v>○</v>
      </c>
      <c r="G6" s="289">
        <f>H5</f>
        <v>6</v>
      </c>
      <c r="H6" s="292"/>
      <c r="I6" s="293"/>
      <c r="J6" s="293"/>
      <c r="K6" s="83">
        <f>IF(B6&gt;D6,"1","0")+IF(E6&gt;G6,"1","0")</f>
        <v>1</v>
      </c>
      <c r="L6" s="83">
        <f>IF(D6&gt;B6,"1","0")+IF(G6&gt;E6,"1","0")</f>
        <v>1</v>
      </c>
      <c r="M6" s="83">
        <f>IF(B6=D6,"1","0")+IF(E6=G6,"1","0")</f>
        <v>0</v>
      </c>
      <c r="N6" s="84">
        <f>E6+B6</f>
        <v>12</v>
      </c>
      <c r="O6" s="84">
        <f>G6+D6</f>
        <v>25</v>
      </c>
      <c r="P6" s="297">
        <f>N6-O6</f>
        <v>-13</v>
      </c>
      <c r="Q6" s="85">
        <f>(K6*3)+M6</f>
        <v>3</v>
      </c>
      <c r="R6" s="6">
        <v>2</v>
      </c>
    </row>
    <row r="7" ht="14.25" thickBot="1"/>
    <row r="8" spans="1:18" ht="49.5" customHeight="1" thickBot="1">
      <c r="A8" s="66" t="s">
        <v>88</v>
      </c>
      <c r="B8" s="72" t="str">
        <f>A9</f>
        <v>HUCK</v>
      </c>
      <c r="C8" s="72"/>
      <c r="D8" s="73"/>
      <c r="E8" s="71" t="str">
        <f>A10</f>
        <v>獨協大学　　　　　　WAFT!</v>
      </c>
      <c r="F8" s="72"/>
      <c r="G8" s="73"/>
      <c r="H8" s="71" t="str">
        <f>A11</f>
        <v>grin</v>
      </c>
      <c r="I8" s="72"/>
      <c r="J8" s="73"/>
      <c r="K8" s="74" t="s">
        <v>0</v>
      </c>
      <c r="L8" s="74" t="s">
        <v>1</v>
      </c>
      <c r="M8" s="74" t="s">
        <v>2</v>
      </c>
      <c r="N8" s="74" t="s">
        <v>3</v>
      </c>
      <c r="O8" s="74" t="s">
        <v>4</v>
      </c>
      <c r="P8" s="295" t="s">
        <v>5</v>
      </c>
      <c r="Q8" s="75" t="s">
        <v>6</v>
      </c>
      <c r="R8" s="76" t="s">
        <v>7</v>
      </c>
    </row>
    <row r="9" spans="1:18" ht="49.5" customHeight="1" thickTop="1">
      <c r="A9" s="86" t="s">
        <v>148</v>
      </c>
      <c r="B9" s="272"/>
      <c r="C9" s="273"/>
      <c r="D9" s="274"/>
      <c r="E9" s="275">
        <v>17</v>
      </c>
      <c r="F9" s="276" t="str">
        <f>IF(E9&gt;G9,"○",IF(E9&lt;G9,"×",IF(E9=G9,"△")))</f>
        <v>○</v>
      </c>
      <c r="G9" s="277">
        <v>0</v>
      </c>
      <c r="H9" s="275">
        <v>12</v>
      </c>
      <c r="I9" s="276" t="str">
        <f>IF(H9&gt;J9,"○",IF(H9&lt;J9,"×",IF(H9=J9,"△")))</f>
        <v>○</v>
      </c>
      <c r="J9" s="278">
        <v>6</v>
      </c>
      <c r="K9" s="78">
        <f>IF(H9&gt;J9,"1","0")+IF(E9&gt;G9,"1","0")</f>
        <v>2</v>
      </c>
      <c r="L9" s="78">
        <f>IF(J9&gt;H9,"1","0")+IF(G9&gt;E9,"1","0")</f>
        <v>0</v>
      </c>
      <c r="M9" s="78">
        <f>IF(H9=J9,"1","0")+IF(E9=G9,"1","0")</f>
        <v>0</v>
      </c>
      <c r="N9" s="79">
        <f>E9+H9</f>
        <v>29</v>
      </c>
      <c r="O9" s="79">
        <f>G9+J9</f>
        <v>6</v>
      </c>
      <c r="P9" s="296">
        <f>N9-O9</f>
        <v>23</v>
      </c>
      <c r="Q9" s="80">
        <f>(K9*3)+M9</f>
        <v>6</v>
      </c>
      <c r="R9" s="4">
        <v>1</v>
      </c>
    </row>
    <row r="10" spans="1:18" ht="49.5" customHeight="1">
      <c r="A10" s="81" t="s">
        <v>81</v>
      </c>
      <c r="B10" s="279">
        <f>G9</f>
        <v>0</v>
      </c>
      <c r="C10" s="280" t="str">
        <f>IF(B10&gt;D10,"○",IF(B10&lt;D10,"×",IF(B10=D10,"△")))</f>
        <v>×</v>
      </c>
      <c r="D10" s="281">
        <f>E9</f>
        <v>17</v>
      </c>
      <c r="E10" s="282"/>
      <c r="F10" s="283"/>
      <c r="G10" s="284"/>
      <c r="H10" s="285">
        <v>2</v>
      </c>
      <c r="I10" s="280" t="str">
        <f>IF(H10&gt;J10,"○",IF(H10&lt;J10,"×",IF(H10=J10,"△")))</f>
        <v>×</v>
      </c>
      <c r="J10" s="286">
        <v>12</v>
      </c>
      <c r="K10" s="78">
        <f>IF(H10&gt;J10,"1","0")+IF(B10&gt;D10,"1","0")</f>
        <v>0</v>
      </c>
      <c r="L10" s="78">
        <f>IF(J10&gt;H10,"1","0")+IF(D10&gt;B10,"1","0")</f>
        <v>2</v>
      </c>
      <c r="M10" s="78">
        <f>IF(H10=J10,"1","0")+IF(B10=D10,"1","0")</f>
        <v>0</v>
      </c>
      <c r="N10" s="79">
        <f>B10+H10</f>
        <v>2</v>
      </c>
      <c r="O10" s="79">
        <f>D10+J10</f>
        <v>29</v>
      </c>
      <c r="P10" s="296">
        <f>N10-O10</f>
        <v>-27</v>
      </c>
      <c r="Q10" s="80">
        <f>(K10*3)+M10</f>
        <v>0</v>
      </c>
      <c r="R10" s="5">
        <v>3</v>
      </c>
    </row>
    <row r="11" spans="1:18" ht="49.5" customHeight="1" thickBot="1">
      <c r="A11" s="82" t="s">
        <v>144</v>
      </c>
      <c r="B11" s="287">
        <f>J9</f>
        <v>6</v>
      </c>
      <c r="C11" s="288" t="str">
        <f>IF(B11&gt;D11,"○",IF(B11&lt;D11,"×",IF(B11=D11,"△")))</f>
        <v>×</v>
      </c>
      <c r="D11" s="289">
        <f>H9</f>
        <v>12</v>
      </c>
      <c r="E11" s="290">
        <f>J10</f>
        <v>12</v>
      </c>
      <c r="F11" s="291" t="str">
        <f>IF(E11&gt;G11,"○",IF(E11&lt;G11,"×",IF(E11=G11,"△")))</f>
        <v>○</v>
      </c>
      <c r="G11" s="289">
        <f>H10</f>
        <v>2</v>
      </c>
      <c r="H11" s="292"/>
      <c r="I11" s="293"/>
      <c r="J11" s="293"/>
      <c r="K11" s="83">
        <f>IF(B11&gt;D11,"1","0")+IF(E11&gt;G11,"1","0")</f>
        <v>1</v>
      </c>
      <c r="L11" s="83">
        <f>IF(D11&gt;B11,"1","0")+IF(G11&gt;E11,"1","0")</f>
        <v>1</v>
      </c>
      <c r="M11" s="83">
        <f>IF(B11=D11,"1","0")+IF(E11=G11,"1","0")</f>
        <v>0</v>
      </c>
      <c r="N11" s="84">
        <f>E11+B11</f>
        <v>18</v>
      </c>
      <c r="O11" s="84">
        <f>G11+D11</f>
        <v>14</v>
      </c>
      <c r="P11" s="297">
        <f>N11-O11</f>
        <v>4</v>
      </c>
      <c r="Q11" s="85">
        <f>(K11*3)+M11</f>
        <v>3</v>
      </c>
      <c r="R11" s="6">
        <v>2</v>
      </c>
    </row>
    <row r="12" ht="14.25" thickBot="1"/>
    <row r="13" spans="1:18" ht="49.5" customHeight="1" thickBot="1">
      <c r="A13" s="66" t="s">
        <v>89</v>
      </c>
      <c r="B13" s="88" t="str">
        <f>A14</f>
        <v>スワンピーバーグ</v>
      </c>
      <c r="C13" s="88"/>
      <c r="D13" s="89"/>
      <c r="E13" s="71" t="str">
        <f>A15</f>
        <v>信州大学　LOOSE</v>
      </c>
      <c r="F13" s="72"/>
      <c r="G13" s="73"/>
      <c r="H13" s="71" t="str">
        <f>A16</f>
        <v>KUNOICHI</v>
      </c>
      <c r="I13" s="72"/>
      <c r="J13" s="73"/>
      <c r="K13" s="74" t="s">
        <v>0</v>
      </c>
      <c r="L13" s="74" t="s">
        <v>1</v>
      </c>
      <c r="M13" s="74" t="s">
        <v>2</v>
      </c>
      <c r="N13" s="74" t="s">
        <v>3</v>
      </c>
      <c r="O13" s="74" t="s">
        <v>4</v>
      </c>
      <c r="P13" s="295" t="s">
        <v>5</v>
      </c>
      <c r="Q13" s="75" t="s">
        <v>6</v>
      </c>
      <c r="R13" s="76" t="s">
        <v>7</v>
      </c>
    </row>
    <row r="14" spans="1:18" ht="49.5" customHeight="1" thickTop="1">
      <c r="A14" s="77" t="s">
        <v>151</v>
      </c>
      <c r="B14" s="272"/>
      <c r="C14" s="273"/>
      <c r="D14" s="274"/>
      <c r="E14" s="275">
        <v>21</v>
      </c>
      <c r="F14" s="276" t="str">
        <f>IF(E14&gt;G14,"○",IF(E14&lt;G14,"×",IF(E14=G14,"△")))</f>
        <v>○</v>
      </c>
      <c r="G14" s="277">
        <v>1</v>
      </c>
      <c r="H14" s="275">
        <v>19</v>
      </c>
      <c r="I14" s="276" t="str">
        <f>IF(H14&gt;J14,"○",IF(H14&lt;J14,"×",IF(H14=J14,"△")))</f>
        <v>○</v>
      </c>
      <c r="J14" s="278">
        <v>1</v>
      </c>
      <c r="K14" s="78">
        <f>IF(H14&gt;J14,"1","0")+IF(E14&gt;G14,"1","0")</f>
        <v>2</v>
      </c>
      <c r="L14" s="78">
        <f>IF(J14&gt;H14,"1","0")+IF(G14&gt;E14,"1","0")</f>
        <v>0</v>
      </c>
      <c r="M14" s="78">
        <f>IF(H14=J14,"1","0")+IF(E14=G14,"1","0")</f>
        <v>0</v>
      </c>
      <c r="N14" s="79">
        <f>E14+H14</f>
        <v>40</v>
      </c>
      <c r="O14" s="79">
        <f>G14+J14</f>
        <v>2</v>
      </c>
      <c r="P14" s="296">
        <f>N14-O14</f>
        <v>38</v>
      </c>
      <c r="Q14" s="80">
        <f>(K14*3)+M14</f>
        <v>6</v>
      </c>
      <c r="R14" s="4">
        <v>1</v>
      </c>
    </row>
    <row r="15" spans="1:18" ht="49.5" customHeight="1">
      <c r="A15" s="81" t="s">
        <v>82</v>
      </c>
      <c r="B15" s="279">
        <f>G14</f>
        <v>1</v>
      </c>
      <c r="C15" s="280" t="str">
        <f>IF(B15&gt;D15,"○",IF(B15&lt;D15,"×",IF(B15=D15,"△")))</f>
        <v>×</v>
      </c>
      <c r="D15" s="281">
        <f>E14</f>
        <v>21</v>
      </c>
      <c r="E15" s="282"/>
      <c r="F15" s="283"/>
      <c r="G15" s="284"/>
      <c r="H15" s="285">
        <v>9</v>
      </c>
      <c r="I15" s="280" t="str">
        <f>IF(H15&gt;J15,"○",IF(H15&lt;J15,"×",IF(H15=J15,"△")))</f>
        <v>○</v>
      </c>
      <c r="J15" s="286">
        <v>7</v>
      </c>
      <c r="K15" s="78">
        <f>IF(H15&gt;J15,"1","0")+IF(B15&gt;D15,"1","0")</f>
        <v>1</v>
      </c>
      <c r="L15" s="78">
        <f>IF(J15&gt;H15,"1","0")+IF(D15&gt;B15,"1","0")</f>
        <v>1</v>
      </c>
      <c r="M15" s="78">
        <f>IF(H15=J15,"1","0")+IF(B15=D15,"1","0")</f>
        <v>0</v>
      </c>
      <c r="N15" s="79">
        <f>B15+H15</f>
        <v>10</v>
      </c>
      <c r="O15" s="79">
        <f>D15+J15</f>
        <v>28</v>
      </c>
      <c r="P15" s="296">
        <f>N15-O15</f>
        <v>-18</v>
      </c>
      <c r="Q15" s="80">
        <f>(K15*3)+M15</f>
        <v>3</v>
      </c>
      <c r="R15" s="5">
        <v>2</v>
      </c>
    </row>
    <row r="16" spans="1:18" ht="49.5" customHeight="1" thickBot="1">
      <c r="A16" s="82" t="s">
        <v>90</v>
      </c>
      <c r="B16" s="287">
        <f>J14</f>
        <v>1</v>
      </c>
      <c r="C16" s="288" t="str">
        <f>IF(B16&gt;D16,"○",IF(B16&lt;D16,"×",IF(B16=D16,"△")))</f>
        <v>×</v>
      </c>
      <c r="D16" s="289">
        <f>H14</f>
        <v>19</v>
      </c>
      <c r="E16" s="290">
        <f>J15</f>
        <v>7</v>
      </c>
      <c r="F16" s="291" t="str">
        <f>IF(E16&gt;G16,"○",IF(E16&lt;G16,"×",IF(E16=G16,"△")))</f>
        <v>×</v>
      </c>
      <c r="G16" s="289">
        <f>H15</f>
        <v>9</v>
      </c>
      <c r="H16" s="292"/>
      <c r="I16" s="293"/>
      <c r="J16" s="293"/>
      <c r="K16" s="83">
        <f>IF(B16&gt;D16,"1","0")+IF(E16&gt;G16,"1","0")</f>
        <v>0</v>
      </c>
      <c r="L16" s="83">
        <f>IF(D16&gt;B16,"1","0")+IF(G16&gt;E16,"1","0")</f>
        <v>2</v>
      </c>
      <c r="M16" s="83">
        <f>IF(B16=D16,"1","0")+IF(E16=G16,"1","0")</f>
        <v>0</v>
      </c>
      <c r="N16" s="84">
        <f>E16+B16</f>
        <v>8</v>
      </c>
      <c r="O16" s="84">
        <f>G16+D16</f>
        <v>28</v>
      </c>
      <c r="P16" s="297">
        <f>N16-O16</f>
        <v>-20</v>
      </c>
      <c r="Q16" s="85">
        <f>(K16*3)+M16</f>
        <v>0</v>
      </c>
      <c r="R16" s="6">
        <v>3</v>
      </c>
    </row>
    <row r="17" ht="14.25" thickBot="1"/>
    <row r="18" spans="1:18" ht="49.5" customHeight="1" thickBot="1">
      <c r="A18" s="66" t="s">
        <v>91</v>
      </c>
      <c r="B18" s="72" t="str">
        <f>A19</f>
        <v>ZUKU</v>
      </c>
      <c r="C18" s="72"/>
      <c r="D18" s="73"/>
      <c r="E18" s="71" t="str">
        <f>A20</f>
        <v>えびみりん</v>
      </c>
      <c r="F18" s="72"/>
      <c r="G18" s="73"/>
      <c r="H18" s="68" t="s">
        <v>92</v>
      </c>
      <c r="I18" s="68"/>
      <c r="J18" s="69"/>
      <c r="K18" s="74" t="s">
        <v>0</v>
      </c>
      <c r="L18" s="74" t="s">
        <v>1</v>
      </c>
      <c r="M18" s="74" t="s">
        <v>2</v>
      </c>
      <c r="N18" s="74" t="s">
        <v>3</v>
      </c>
      <c r="O18" s="74" t="s">
        <v>4</v>
      </c>
      <c r="P18" s="295" t="s">
        <v>5</v>
      </c>
      <c r="Q18" s="75" t="s">
        <v>6</v>
      </c>
      <c r="R18" s="76" t="s">
        <v>7</v>
      </c>
    </row>
    <row r="19" spans="1:18" ht="49.5" customHeight="1" thickTop="1">
      <c r="A19" s="81" t="s">
        <v>150</v>
      </c>
      <c r="B19" s="272"/>
      <c r="C19" s="273"/>
      <c r="D19" s="274"/>
      <c r="E19" s="275">
        <v>7</v>
      </c>
      <c r="F19" s="276" t="str">
        <f>IF(E19&gt;G19,"○",IF(E19&lt;G19,"×",IF(E19=G19,"△")))</f>
        <v>×</v>
      </c>
      <c r="G19" s="277">
        <v>9</v>
      </c>
      <c r="H19" s="275">
        <v>16</v>
      </c>
      <c r="I19" s="276" t="str">
        <f>IF(H19&gt;J19,"○",IF(H19&lt;J19,"×",IF(H19=J19,"△")))</f>
        <v>○</v>
      </c>
      <c r="J19" s="278">
        <v>1</v>
      </c>
      <c r="K19" s="78">
        <f>IF(H19&gt;J19,"1","0")+IF(E19&gt;G19,"1","0")</f>
        <v>1</v>
      </c>
      <c r="L19" s="78">
        <f>IF(J19&gt;H19,"1","0")+IF(G19&gt;E19,"1","0")</f>
        <v>1</v>
      </c>
      <c r="M19" s="78">
        <f>IF(H19=J19,"1","0")+IF(E19=G19,"1","0")</f>
        <v>0</v>
      </c>
      <c r="N19" s="79">
        <f>E19+H19</f>
        <v>23</v>
      </c>
      <c r="O19" s="79">
        <f>G19+J19</f>
        <v>10</v>
      </c>
      <c r="P19" s="296">
        <f>N19-O19</f>
        <v>13</v>
      </c>
      <c r="Q19" s="80">
        <f>(K19*3)+M19</f>
        <v>3</v>
      </c>
      <c r="R19" s="4">
        <v>2</v>
      </c>
    </row>
    <row r="20" spans="1:18" ht="49.5" customHeight="1">
      <c r="A20" s="81" t="s">
        <v>146</v>
      </c>
      <c r="B20" s="279">
        <f>G19</f>
        <v>9</v>
      </c>
      <c r="C20" s="280" t="str">
        <f>IF(B20&gt;D20,"○",IF(B20&lt;D20,"×",IF(B20=D20,"△")))</f>
        <v>○</v>
      </c>
      <c r="D20" s="281">
        <f>E19</f>
        <v>7</v>
      </c>
      <c r="E20" s="282"/>
      <c r="F20" s="283"/>
      <c r="G20" s="284"/>
      <c r="H20" s="285">
        <v>14</v>
      </c>
      <c r="I20" s="280" t="str">
        <f>IF(H20&gt;J20,"○",IF(H20&lt;J20,"×",IF(H20=J20,"△")))</f>
        <v>○</v>
      </c>
      <c r="J20" s="286">
        <v>1</v>
      </c>
      <c r="K20" s="78">
        <f>IF(H20&gt;J20,"1","0")+IF(B20&gt;D20,"1","0")</f>
        <v>2</v>
      </c>
      <c r="L20" s="78">
        <f>IF(J20&gt;H20,"1","0")+IF(D20&gt;B20,"1","0")</f>
        <v>0</v>
      </c>
      <c r="M20" s="78">
        <f>IF(H20=J20,"1","0")+IF(B20=D20,"1","0")</f>
        <v>0</v>
      </c>
      <c r="N20" s="79">
        <f>B20+H20</f>
        <v>23</v>
      </c>
      <c r="O20" s="79">
        <f>D20+J20</f>
        <v>8</v>
      </c>
      <c r="P20" s="296">
        <f>N20-O20</f>
        <v>15</v>
      </c>
      <c r="Q20" s="80">
        <f>(K20*3)+M20</f>
        <v>6</v>
      </c>
      <c r="R20" s="5">
        <v>1</v>
      </c>
    </row>
    <row r="21" spans="1:18" ht="49.5" customHeight="1" thickBot="1">
      <c r="A21" s="91" t="s">
        <v>93</v>
      </c>
      <c r="B21" s="287">
        <f>J19</f>
        <v>1</v>
      </c>
      <c r="C21" s="288" t="str">
        <f>IF(B21&gt;D21,"○",IF(B21&lt;D21,"×",IF(B21=D21,"△")))</f>
        <v>×</v>
      </c>
      <c r="D21" s="289">
        <f>H19</f>
        <v>16</v>
      </c>
      <c r="E21" s="290">
        <f>J20</f>
        <v>1</v>
      </c>
      <c r="F21" s="291" t="str">
        <f>IF(E21&gt;G21,"○",IF(E21&lt;G21,"×",IF(E21=G21,"△")))</f>
        <v>×</v>
      </c>
      <c r="G21" s="289">
        <f>H20</f>
        <v>14</v>
      </c>
      <c r="H21" s="292"/>
      <c r="I21" s="293"/>
      <c r="J21" s="293"/>
      <c r="K21" s="83">
        <f>IF(B21&gt;D21,"1","0")+IF(E21&gt;G21,"1","0")</f>
        <v>0</v>
      </c>
      <c r="L21" s="83">
        <f>IF(D21&gt;B21,"1","0")+IF(G21&gt;E21,"1","0")</f>
        <v>2</v>
      </c>
      <c r="M21" s="83">
        <f>IF(B21=D21,"1","0")+IF(E21=G21,"1","0")</f>
        <v>0</v>
      </c>
      <c r="N21" s="84">
        <f>E21+B21</f>
        <v>2</v>
      </c>
      <c r="O21" s="84">
        <f>G21+D21</f>
        <v>30</v>
      </c>
      <c r="P21" s="297">
        <f>N21-O21</f>
        <v>-28</v>
      </c>
      <c r="Q21" s="85">
        <f>(K21*3)+M21</f>
        <v>0</v>
      </c>
      <c r="R21" s="6">
        <v>3</v>
      </c>
    </row>
  </sheetData>
  <sheetProtection/>
  <mergeCells count="25">
    <mergeCell ref="H21:J21"/>
    <mergeCell ref="H16:J16"/>
    <mergeCell ref="B18:D18"/>
    <mergeCell ref="E18:G18"/>
    <mergeCell ref="H18:J18"/>
    <mergeCell ref="B19:D19"/>
    <mergeCell ref="E20:G20"/>
    <mergeCell ref="H11:J11"/>
    <mergeCell ref="B13:D13"/>
    <mergeCell ref="E13:G13"/>
    <mergeCell ref="H13:J13"/>
    <mergeCell ref="B14:D14"/>
    <mergeCell ref="E15:G15"/>
    <mergeCell ref="H6:J6"/>
    <mergeCell ref="B8:D8"/>
    <mergeCell ref="E8:G8"/>
    <mergeCell ref="H8:J8"/>
    <mergeCell ref="B9:D9"/>
    <mergeCell ref="E10:G10"/>
    <mergeCell ref="A1:R1"/>
    <mergeCell ref="B3:D3"/>
    <mergeCell ref="E3:G3"/>
    <mergeCell ref="H3:J3"/>
    <mergeCell ref="B4:D4"/>
    <mergeCell ref="E5:G5"/>
  </mergeCells>
  <printOptions horizontalCentered="1"/>
  <pageMargins left="0.17" right="0.17" top="0.31496062992125984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showGridLines="0" zoomScaleSheetLayoutView="70" zoomScalePageLayoutView="0" workbookViewId="0" topLeftCell="A1">
      <selection activeCell="AA30" sqref="AA30"/>
    </sheetView>
  </sheetViews>
  <sheetFormatPr defaultColWidth="9.140625" defaultRowHeight="15"/>
  <cols>
    <col min="1" max="2" width="9.00390625" style="7" customWidth="1"/>
    <col min="3" max="4" width="2.57421875" style="7" customWidth="1"/>
    <col min="5" max="6" width="9.00390625" style="7" customWidth="1"/>
    <col min="7" max="8" width="2.57421875" style="7" customWidth="1"/>
    <col min="9" max="10" width="9.00390625" style="7" customWidth="1"/>
    <col min="11" max="12" width="2.421875" style="7" customWidth="1"/>
    <col min="13" max="14" width="9.00390625" style="7" customWidth="1"/>
    <col min="15" max="16" width="2.57421875" style="7" customWidth="1"/>
    <col min="17" max="18" width="9.00390625" style="7" customWidth="1"/>
    <col min="19" max="20" width="2.57421875" style="7" customWidth="1"/>
    <col min="21" max="22" width="9.00390625" style="7" customWidth="1"/>
    <col min="23" max="24" width="2.57421875" style="7" customWidth="1"/>
    <col min="25" max="26" width="9.00390625" style="7" customWidth="1"/>
    <col min="27" max="28" width="2.57421875" style="7" customWidth="1"/>
    <col min="29" max="30" width="9.00390625" style="7" customWidth="1"/>
    <col min="31" max="31" width="4.00390625" style="7" customWidth="1"/>
    <col min="32" max="16384" width="9.00390625" style="7" customWidth="1"/>
  </cols>
  <sheetData>
    <row r="1" spans="1:31" ht="25.5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0"/>
    </row>
    <row r="2" spans="1:30" ht="22.5" customHeight="1">
      <c r="A2" s="8"/>
      <c r="B2" s="8"/>
      <c r="C2" s="8"/>
      <c r="D2" s="8"/>
      <c r="E2" s="8"/>
      <c r="F2" s="8"/>
      <c r="G2" s="9"/>
      <c r="H2" s="9"/>
      <c r="I2" s="37" t="s">
        <v>24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9"/>
      <c r="X2" s="9"/>
      <c r="Y2" s="9"/>
      <c r="Z2" s="8"/>
      <c r="AA2" s="8"/>
      <c r="AB2" s="8"/>
      <c r="AC2" s="8"/>
      <c r="AD2" s="8"/>
    </row>
    <row r="3" spans="1:30" ht="24.7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8" t="s">
        <v>25</v>
      </c>
      <c r="O3" s="38"/>
      <c r="P3" s="38"/>
      <c r="Q3" s="3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26.25" customHeight="1" thickBot="1">
      <c r="A4" s="8"/>
      <c r="B4" s="8"/>
      <c r="C4" s="8"/>
      <c r="D4" s="8"/>
      <c r="E4" s="8"/>
      <c r="F4" s="8"/>
      <c r="G4" s="8"/>
      <c r="H4" s="8"/>
      <c r="I4" s="8"/>
      <c r="J4" s="39" t="s">
        <v>153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8"/>
      <c r="W4" s="8"/>
      <c r="X4" s="8"/>
      <c r="Y4" s="8"/>
      <c r="Z4" s="8"/>
      <c r="AA4" s="8"/>
      <c r="AB4" s="8"/>
      <c r="AC4" s="8"/>
      <c r="AD4" s="8"/>
    </row>
    <row r="5" spans="1:31" ht="18" customHeight="1" thickBot="1">
      <c r="A5" s="8"/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257"/>
      <c r="P5" s="258"/>
      <c r="Q5" s="225"/>
      <c r="R5" s="225"/>
      <c r="S5" s="225"/>
      <c r="T5" s="225"/>
      <c r="U5" s="225"/>
      <c r="V5" s="225"/>
      <c r="W5" s="225"/>
      <c r="X5" s="10"/>
      <c r="Y5" s="10"/>
      <c r="Z5" s="10"/>
      <c r="AA5" s="10"/>
      <c r="AB5" s="10"/>
      <c r="AC5" s="10"/>
      <c r="AD5" s="10"/>
      <c r="AE5" s="10"/>
    </row>
    <row r="6" spans="1:31" s="16" customFormat="1" ht="18" customHeight="1" thickTop="1">
      <c r="A6" s="12"/>
      <c r="B6" s="12"/>
      <c r="C6" s="12"/>
      <c r="D6" s="13"/>
      <c r="E6" s="13"/>
      <c r="F6" s="176">
        <v>7</v>
      </c>
      <c r="G6" s="255"/>
      <c r="H6" s="42"/>
      <c r="I6" s="42"/>
      <c r="J6" s="13"/>
      <c r="K6" s="13"/>
      <c r="L6" s="13"/>
      <c r="M6" s="13"/>
      <c r="N6" s="43" t="s">
        <v>8</v>
      </c>
      <c r="O6" s="44"/>
      <c r="P6" s="44"/>
      <c r="Q6" s="44"/>
      <c r="R6" s="13"/>
      <c r="S6" s="13"/>
      <c r="T6" s="13"/>
      <c r="U6" s="13"/>
      <c r="V6" s="259"/>
      <c r="W6" s="260"/>
      <c r="X6" s="178">
        <v>8</v>
      </c>
      <c r="Y6" s="178"/>
      <c r="Z6" s="13"/>
      <c r="AA6" s="13"/>
      <c r="AB6" s="12"/>
      <c r="AC6" s="12"/>
      <c r="AD6" s="10"/>
      <c r="AE6" s="10"/>
    </row>
    <row r="7" spans="1:31" ht="14.25" thickBot="1">
      <c r="A7" s="12"/>
      <c r="B7" s="12"/>
      <c r="C7" s="12"/>
      <c r="D7" s="222"/>
      <c r="E7" s="222"/>
      <c r="F7" s="222"/>
      <c r="G7" s="223"/>
      <c r="H7" s="17" t="s">
        <v>27</v>
      </c>
      <c r="I7" s="17"/>
      <c r="J7" s="17"/>
      <c r="K7" s="17"/>
      <c r="L7" s="13"/>
      <c r="M7" s="13"/>
      <c r="N7" s="47"/>
      <c r="O7" s="47"/>
      <c r="P7" s="47"/>
      <c r="Q7" s="47"/>
      <c r="R7" s="13"/>
      <c r="S7" s="13"/>
      <c r="T7" s="17"/>
      <c r="U7" s="17"/>
      <c r="V7" s="48" t="s">
        <v>27</v>
      </c>
      <c r="W7" s="228"/>
      <c r="X7" s="229"/>
      <c r="Y7" s="222"/>
      <c r="Z7" s="222"/>
      <c r="AA7" s="222"/>
      <c r="AB7" s="12"/>
      <c r="AC7" s="12"/>
      <c r="AD7" s="10"/>
      <c r="AE7" s="10"/>
    </row>
    <row r="8" spans="1:31" ht="18" customHeight="1" thickTop="1">
      <c r="A8" s="12"/>
      <c r="B8" s="176">
        <v>12</v>
      </c>
      <c r="C8" s="255"/>
      <c r="D8" s="42"/>
      <c r="E8" s="42"/>
      <c r="F8" s="13"/>
      <c r="G8" s="44" t="s">
        <v>10</v>
      </c>
      <c r="H8" s="45"/>
      <c r="I8" s="13"/>
      <c r="J8" s="46"/>
      <c r="K8" s="227"/>
      <c r="L8" s="178">
        <v>3</v>
      </c>
      <c r="M8" s="178"/>
      <c r="N8" s="14"/>
      <c r="O8" s="14"/>
      <c r="P8" s="14"/>
      <c r="Q8" s="14"/>
      <c r="R8" s="176">
        <v>7</v>
      </c>
      <c r="S8" s="255"/>
      <c r="T8" s="49"/>
      <c r="U8" s="49"/>
      <c r="V8" s="13"/>
      <c r="W8" s="45" t="s">
        <v>11</v>
      </c>
      <c r="X8" s="44"/>
      <c r="Y8" s="13"/>
      <c r="Z8" s="50"/>
      <c r="AA8" s="231"/>
      <c r="AB8" s="178">
        <v>11</v>
      </c>
      <c r="AC8" s="178"/>
      <c r="AD8" s="10"/>
      <c r="AE8" s="10"/>
    </row>
    <row r="9" spans="1:31" ht="18" customHeight="1" thickBot="1">
      <c r="A9" s="12"/>
      <c r="B9" s="222"/>
      <c r="C9" s="223"/>
      <c r="D9" s="17"/>
      <c r="E9" s="17"/>
      <c r="F9" s="13"/>
      <c r="G9" s="13"/>
      <c r="H9" s="13"/>
      <c r="I9" s="13"/>
      <c r="J9" s="17"/>
      <c r="K9" s="230"/>
      <c r="L9" s="229"/>
      <c r="M9" s="222"/>
      <c r="N9" s="47"/>
      <c r="O9" s="47"/>
      <c r="P9" s="47"/>
      <c r="Q9" s="47"/>
      <c r="R9" s="222"/>
      <c r="S9" s="223"/>
      <c r="T9" s="17"/>
      <c r="U9" s="17"/>
      <c r="V9" s="13"/>
      <c r="W9" s="13"/>
      <c r="X9" s="13"/>
      <c r="Y9" s="13"/>
      <c r="Z9" s="17"/>
      <c r="AA9" s="230"/>
      <c r="AB9" s="229"/>
      <c r="AC9" s="222"/>
      <c r="AD9" s="10"/>
      <c r="AE9" s="10"/>
    </row>
    <row r="10" spans="1:31" ht="18" customHeight="1" thickTop="1">
      <c r="A10" s="236">
        <v>10</v>
      </c>
      <c r="B10" s="221" t="s">
        <v>12</v>
      </c>
      <c r="C10" s="221"/>
      <c r="D10" s="52"/>
      <c r="E10" s="53"/>
      <c r="F10" s="156">
        <v>1</v>
      </c>
      <c r="G10" s="12"/>
      <c r="H10" s="12"/>
      <c r="I10" s="153">
        <v>3</v>
      </c>
      <c r="J10" s="51" t="s">
        <v>13</v>
      </c>
      <c r="K10" s="52"/>
      <c r="L10" s="221"/>
      <c r="M10" s="235"/>
      <c r="N10" s="156">
        <v>12</v>
      </c>
      <c r="O10" s="13"/>
      <c r="P10" s="13"/>
      <c r="Q10" s="256">
        <v>16</v>
      </c>
      <c r="R10" s="221" t="s">
        <v>14</v>
      </c>
      <c r="S10" s="221"/>
      <c r="T10" s="52"/>
      <c r="U10" s="53"/>
      <c r="V10" s="177">
        <v>0</v>
      </c>
      <c r="W10" s="12"/>
      <c r="X10" s="12"/>
      <c r="Y10" s="152">
        <v>2</v>
      </c>
      <c r="Z10" s="51" t="s">
        <v>15</v>
      </c>
      <c r="AA10" s="52"/>
      <c r="AB10" s="221"/>
      <c r="AC10" s="235"/>
      <c r="AD10" s="261">
        <v>13</v>
      </c>
      <c r="AE10" s="10"/>
    </row>
    <row r="11" spans="1:30" s="16" customFormat="1" ht="18" customHeight="1" thickBot="1">
      <c r="A11" s="220"/>
      <c r="B11" s="19"/>
      <c r="C11" s="19"/>
      <c r="D11" s="19"/>
      <c r="E11" s="23"/>
      <c r="F11" s="19"/>
      <c r="G11" s="8"/>
      <c r="H11" s="8"/>
      <c r="I11" s="23"/>
      <c r="J11" s="19"/>
      <c r="K11" s="19"/>
      <c r="L11" s="19"/>
      <c r="M11" s="234"/>
      <c r="N11" s="19"/>
      <c r="O11" s="19"/>
      <c r="P11" s="19"/>
      <c r="Q11" s="220"/>
      <c r="R11" s="19"/>
      <c r="S11" s="19"/>
      <c r="T11" s="19"/>
      <c r="U11" s="19"/>
      <c r="V11" s="24"/>
      <c r="W11" s="8"/>
      <c r="X11" s="8"/>
      <c r="Y11" s="19"/>
      <c r="Z11" s="24"/>
      <c r="AA11" s="19"/>
      <c r="AB11" s="19"/>
      <c r="AC11" s="234"/>
      <c r="AD11" s="232"/>
    </row>
    <row r="12" spans="1:30" s="28" customFormat="1" ht="17.25">
      <c r="A12" s="54" t="s">
        <v>60</v>
      </c>
      <c r="B12" s="55"/>
      <c r="C12" s="26"/>
      <c r="D12" s="26"/>
      <c r="E12" s="54" t="s">
        <v>61</v>
      </c>
      <c r="F12" s="55"/>
      <c r="G12" s="26"/>
      <c r="H12" s="26"/>
      <c r="I12" s="54" t="s">
        <v>62</v>
      </c>
      <c r="J12" s="55"/>
      <c r="K12" s="26"/>
      <c r="L12" s="26"/>
      <c r="M12" s="54" t="s">
        <v>63</v>
      </c>
      <c r="N12" s="55"/>
      <c r="O12" s="31"/>
      <c r="P12" s="31"/>
      <c r="Q12" s="54" t="s">
        <v>64</v>
      </c>
      <c r="R12" s="55"/>
      <c r="S12" s="26"/>
      <c r="T12" s="26"/>
      <c r="U12" s="54" t="s">
        <v>65</v>
      </c>
      <c r="V12" s="55"/>
      <c r="W12" s="26"/>
      <c r="X12" s="26"/>
      <c r="Y12" s="54" t="s">
        <v>66</v>
      </c>
      <c r="Z12" s="55"/>
      <c r="AA12" s="26"/>
      <c r="AB12" s="26"/>
      <c r="AC12" s="54" t="s">
        <v>67</v>
      </c>
      <c r="AD12" s="55"/>
    </row>
    <row r="13" spans="1:30" s="170" customFormat="1" ht="42.75" customHeight="1" thickBot="1">
      <c r="A13" s="160" t="s">
        <v>154</v>
      </c>
      <c r="B13" s="161"/>
      <c r="C13" s="163"/>
      <c r="D13" s="163"/>
      <c r="E13" s="160" t="s">
        <v>155</v>
      </c>
      <c r="F13" s="161"/>
      <c r="G13" s="162"/>
      <c r="H13" s="162"/>
      <c r="I13" s="160" t="s">
        <v>145</v>
      </c>
      <c r="J13" s="161"/>
      <c r="K13" s="163"/>
      <c r="L13" s="163"/>
      <c r="M13" s="160" t="s">
        <v>156</v>
      </c>
      <c r="N13" s="161"/>
      <c r="O13" s="163"/>
      <c r="P13" s="163"/>
      <c r="Q13" s="160" t="s">
        <v>157</v>
      </c>
      <c r="R13" s="161"/>
      <c r="S13" s="163"/>
      <c r="T13" s="163"/>
      <c r="U13" s="160" t="s">
        <v>158</v>
      </c>
      <c r="V13" s="161"/>
      <c r="W13" s="163"/>
      <c r="X13" s="163"/>
      <c r="Y13" s="160" t="s">
        <v>159</v>
      </c>
      <c r="Z13" s="161"/>
      <c r="AA13" s="163"/>
      <c r="AB13" s="163"/>
      <c r="AC13" s="168" t="s">
        <v>152</v>
      </c>
      <c r="AD13" s="169"/>
    </row>
    <row r="14" spans="5:30" ht="9" customHeight="1">
      <c r="E14" s="18"/>
      <c r="F14" s="27"/>
      <c r="G14" s="27"/>
      <c r="H14" s="27"/>
      <c r="I14" s="27"/>
      <c r="J14" s="19"/>
      <c r="K14" s="19"/>
      <c r="L14" s="18"/>
      <c r="M14" s="18"/>
      <c r="N14" s="27"/>
      <c r="O14" s="27"/>
      <c r="P14" s="27"/>
      <c r="Q14" s="27"/>
      <c r="R14" s="19"/>
      <c r="S14" s="19"/>
      <c r="T14" s="19"/>
      <c r="U14" s="19"/>
      <c r="V14" s="27"/>
      <c r="W14" s="27"/>
      <c r="X14" s="27"/>
      <c r="Y14" s="27"/>
      <c r="Z14" s="29"/>
      <c r="AA14" s="19"/>
      <c r="AB14" s="19"/>
      <c r="AC14" s="19"/>
      <c r="AD14" s="8"/>
    </row>
    <row r="15" spans="2:29" ht="21.75" thickBot="1">
      <c r="B15" s="56" t="s">
        <v>9</v>
      </c>
      <c r="C15" s="56"/>
      <c r="D15" s="56"/>
      <c r="E15" s="56"/>
      <c r="G15" s="27"/>
      <c r="H15" s="27"/>
      <c r="I15" s="27"/>
      <c r="J15" s="19"/>
      <c r="K15" s="19"/>
      <c r="L15" s="18"/>
      <c r="M15" s="57" t="s">
        <v>42</v>
      </c>
      <c r="N15" s="57"/>
      <c r="O15" s="57"/>
      <c r="P15" s="57"/>
      <c r="Q15" s="57"/>
      <c r="R15" s="57"/>
      <c r="S15" s="19"/>
      <c r="T15" s="19"/>
      <c r="U15" s="19"/>
      <c r="V15" s="27"/>
      <c r="W15" s="27"/>
      <c r="X15" s="27"/>
      <c r="Z15" s="56" t="s">
        <v>18</v>
      </c>
      <c r="AA15" s="56"/>
      <c r="AB15" s="56"/>
      <c r="AC15" s="56"/>
    </row>
    <row r="16" spans="1:30" ht="17.25" customHeight="1">
      <c r="A16" s="18"/>
      <c r="B16" s="136" t="s">
        <v>156</v>
      </c>
      <c r="C16" s="137"/>
      <c r="D16" s="137"/>
      <c r="E16" s="138"/>
      <c r="F16" s="19"/>
      <c r="G16" s="27"/>
      <c r="H16" s="27"/>
      <c r="I16" s="27"/>
      <c r="J16" s="19"/>
      <c r="K16" s="19"/>
      <c r="L16" s="18"/>
      <c r="M16" s="136" t="s">
        <v>155</v>
      </c>
      <c r="N16" s="137"/>
      <c r="O16" s="137"/>
      <c r="P16" s="137"/>
      <c r="Q16" s="137"/>
      <c r="R16" s="138"/>
      <c r="S16" s="19"/>
      <c r="T16" s="19"/>
      <c r="U16" s="19"/>
      <c r="V16" s="27"/>
      <c r="W16" s="27"/>
      <c r="X16" s="27"/>
      <c r="Y16" s="18"/>
      <c r="Z16" s="136" t="s">
        <v>158</v>
      </c>
      <c r="AA16" s="137"/>
      <c r="AB16" s="137"/>
      <c r="AC16" s="138"/>
      <c r="AD16" s="19"/>
    </row>
    <row r="17" spans="1:30" ht="17.25" customHeight="1" thickBot="1">
      <c r="A17" s="18"/>
      <c r="B17" s="139"/>
      <c r="C17" s="140"/>
      <c r="D17" s="140"/>
      <c r="E17" s="141"/>
      <c r="F17" s="19"/>
      <c r="G17" s="27"/>
      <c r="H17" s="27"/>
      <c r="I17" s="27"/>
      <c r="J17" s="19"/>
      <c r="K17" s="19"/>
      <c r="L17" s="18"/>
      <c r="M17" s="139"/>
      <c r="N17" s="140"/>
      <c r="O17" s="140"/>
      <c r="P17" s="140"/>
      <c r="Q17" s="140"/>
      <c r="R17" s="141"/>
      <c r="S17" s="19"/>
      <c r="T17" s="19"/>
      <c r="U17" s="19"/>
      <c r="V17" s="27"/>
      <c r="W17" s="27"/>
      <c r="X17" s="27"/>
      <c r="Y17" s="18"/>
      <c r="Z17" s="139"/>
      <c r="AA17" s="140"/>
      <c r="AB17" s="140"/>
      <c r="AC17" s="141"/>
      <c r="AD17" s="19"/>
    </row>
    <row r="18" spans="1:30" ht="17.25" customHeight="1" thickBot="1">
      <c r="A18" s="8"/>
      <c r="B18" s="237"/>
      <c r="C18" s="238"/>
      <c r="D18" s="21"/>
      <c r="E18" s="21"/>
      <c r="F18" s="22"/>
      <c r="G18" s="27"/>
      <c r="H18" s="27"/>
      <c r="I18" s="27"/>
      <c r="J18" s="19"/>
      <c r="K18" s="19"/>
      <c r="L18" s="266"/>
      <c r="M18" s="266"/>
      <c r="N18" s="246"/>
      <c r="O18" s="267"/>
      <c r="P18" s="243"/>
      <c r="Q18" s="27"/>
      <c r="R18" s="19"/>
      <c r="S18" s="19"/>
      <c r="T18" s="19"/>
      <c r="U18" s="19"/>
      <c r="V18" s="27"/>
      <c r="W18" s="27"/>
      <c r="X18" s="27"/>
      <c r="Y18" s="8"/>
      <c r="Z18" s="20"/>
      <c r="AA18" s="251"/>
      <c r="AB18" s="252"/>
      <c r="AC18" s="253"/>
      <c r="AD18" s="22"/>
    </row>
    <row r="19" spans="1:30" ht="21" customHeight="1" thickBot="1" thickTop="1">
      <c r="A19" s="256">
        <v>7</v>
      </c>
      <c r="B19" s="44" t="s">
        <v>160</v>
      </c>
      <c r="C19" s="44"/>
      <c r="D19" s="45"/>
      <c r="E19" s="59"/>
      <c r="F19" s="156">
        <v>7</v>
      </c>
      <c r="G19" s="149"/>
      <c r="H19" s="149"/>
      <c r="I19" s="150"/>
      <c r="J19" s="264">
        <v>10</v>
      </c>
      <c r="K19" s="265"/>
      <c r="L19" s="172"/>
      <c r="M19" s="172"/>
      <c r="N19" s="44" t="s">
        <v>68</v>
      </c>
      <c r="O19" s="44"/>
      <c r="P19" s="45"/>
      <c r="Q19" s="45"/>
      <c r="R19" s="151"/>
      <c r="S19" s="268"/>
      <c r="T19" s="269">
        <v>4</v>
      </c>
      <c r="U19" s="270"/>
      <c r="V19" s="148"/>
      <c r="W19" s="149"/>
      <c r="X19" s="149"/>
      <c r="Y19" s="173">
        <v>6</v>
      </c>
      <c r="Z19" s="58" t="s">
        <v>19</v>
      </c>
      <c r="AA19" s="45"/>
      <c r="AB19" s="44"/>
      <c r="AC19" s="242"/>
      <c r="AD19" s="156">
        <v>9</v>
      </c>
    </row>
    <row r="20" spans="1:30" ht="21" customHeight="1" thickBot="1" thickTop="1">
      <c r="A20" s="262"/>
      <c r="B20" s="174" t="s">
        <v>161</v>
      </c>
      <c r="C20" s="174"/>
      <c r="D20" s="174"/>
      <c r="E20" s="175"/>
      <c r="F20" s="172"/>
      <c r="G20" s="149"/>
      <c r="H20" s="149"/>
      <c r="I20" s="263">
        <v>14</v>
      </c>
      <c r="J20" s="44" t="s">
        <v>16</v>
      </c>
      <c r="K20" s="44"/>
      <c r="L20" s="45"/>
      <c r="M20" s="59"/>
      <c r="N20" s="156">
        <v>5</v>
      </c>
      <c r="O20" s="149"/>
      <c r="P20" s="149"/>
      <c r="Q20" s="173">
        <v>8</v>
      </c>
      <c r="R20" s="58" t="s">
        <v>17</v>
      </c>
      <c r="S20" s="45"/>
      <c r="T20" s="44"/>
      <c r="U20" s="242"/>
      <c r="V20" s="156">
        <v>10</v>
      </c>
      <c r="W20" s="149"/>
      <c r="X20" s="149"/>
      <c r="Y20" s="171"/>
      <c r="Z20" s="172"/>
      <c r="AA20" s="172"/>
      <c r="AB20" s="172"/>
      <c r="AC20" s="271"/>
      <c r="AD20" s="172"/>
    </row>
    <row r="21" spans="1:30" s="28" customFormat="1" ht="17.25">
      <c r="A21" s="54" t="s">
        <v>69</v>
      </c>
      <c r="B21" s="55"/>
      <c r="C21" s="26"/>
      <c r="D21" s="26"/>
      <c r="E21" s="54" t="s">
        <v>70</v>
      </c>
      <c r="F21" s="55"/>
      <c r="G21" s="32"/>
      <c r="H21" s="32"/>
      <c r="I21" s="54" t="s">
        <v>71</v>
      </c>
      <c r="J21" s="55"/>
      <c r="K21" s="26"/>
      <c r="L21" s="26"/>
      <c r="M21" s="54" t="s">
        <v>72</v>
      </c>
      <c r="N21" s="55"/>
      <c r="O21" s="32"/>
      <c r="P21" s="32"/>
      <c r="Q21" s="54" t="s">
        <v>73</v>
      </c>
      <c r="R21" s="55"/>
      <c r="S21" s="26"/>
      <c r="T21" s="26"/>
      <c r="U21" s="54" t="s">
        <v>74</v>
      </c>
      <c r="V21" s="55"/>
      <c r="W21" s="32"/>
      <c r="X21" s="32"/>
      <c r="Y21" s="54" t="s">
        <v>75</v>
      </c>
      <c r="Z21" s="55"/>
      <c r="AA21" s="26"/>
      <c r="AB21" s="26"/>
      <c r="AC21" s="54" t="s">
        <v>76</v>
      </c>
      <c r="AD21" s="55"/>
    </row>
    <row r="22" spans="1:30" ht="43.5" customHeight="1" thickBot="1">
      <c r="A22" s="160" t="s">
        <v>147</v>
      </c>
      <c r="B22" s="161"/>
      <c r="C22" s="25"/>
      <c r="D22" s="25"/>
      <c r="E22" s="160" t="s">
        <v>157</v>
      </c>
      <c r="F22" s="161"/>
      <c r="G22" s="27"/>
      <c r="H22" s="27"/>
      <c r="I22" s="160" t="s">
        <v>155</v>
      </c>
      <c r="J22" s="161"/>
      <c r="K22" s="25"/>
      <c r="L22" s="25"/>
      <c r="M22" s="160" t="s">
        <v>145</v>
      </c>
      <c r="N22" s="161"/>
      <c r="O22" s="27"/>
      <c r="P22" s="27"/>
      <c r="Q22" s="160" t="s">
        <v>158</v>
      </c>
      <c r="R22" s="161"/>
      <c r="S22" s="25"/>
      <c r="T22" s="25"/>
      <c r="U22" s="160" t="s">
        <v>159</v>
      </c>
      <c r="V22" s="161"/>
      <c r="W22" s="27"/>
      <c r="X22" s="27"/>
      <c r="Y22" s="160" t="s">
        <v>145</v>
      </c>
      <c r="Z22" s="161"/>
      <c r="AA22" s="25"/>
      <c r="AB22" s="25"/>
      <c r="AC22" s="160" t="s">
        <v>149</v>
      </c>
      <c r="AD22" s="161"/>
    </row>
    <row r="23" spans="5:30" ht="7.5" customHeight="1">
      <c r="E23" s="18"/>
      <c r="F23" s="27"/>
      <c r="G23" s="27"/>
      <c r="H23" s="27"/>
      <c r="I23" s="27"/>
      <c r="J23" s="19"/>
      <c r="K23" s="19"/>
      <c r="L23" s="18"/>
      <c r="M23" s="18"/>
      <c r="N23" s="27"/>
      <c r="O23" s="27"/>
      <c r="P23" s="27"/>
      <c r="Q23" s="27"/>
      <c r="R23" s="19"/>
      <c r="S23" s="19"/>
      <c r="T23" s="19"/>
      <c r="U23" s="19"/>
      <c r="V23" s="27"/>
      <c r="W23" s="27"/>
      <c r="X23" s="27"/>
      <c r="Y23" s="27"/>
      <c r="Z23" s="29"/>
      <c r="AA23" s="19"/>
      <c r="AB23" s="19"/>
      <c r="AC23" s="19"/>
      <c r="AD23" s="8"/>
    </row>
    <row r="24" ht="14.25" thickBot="1"/>
    <row r="25" spans="5:28" ht="57" customHeight="1" thickBot="1">
      <c r="E25" s="60" t="s">
        <v>59</v>
      </c>
      <c r="F25" s="61"/>
      <c r="G25" s="61"/>
      <c r="H25" s="62"/>
      <c r="I25" s="188" t="s">
        <v>166</v>
      </c>
      <c r="J25" s="189"/>
      <c r="K25" s="189"/>
      <c r="L25" s="189"/>
      <c r="M25" s="189" t="s">
        <v>168</v>
      </c>
      <c r="N25" s="189"/>
      <c r="O25" s="189"/>
      <c r="P25" s="189"/>
      <c r="Q25" s="189" t="s">
        <v>167</v>
      </c>
      <c r="R25" s="189"/>
      <c r="S25" s="189"/>
      <c r="T25" s="189"/>
      <c r="U25" s="189" t="s">
        <v>169</v>
      </c>
      <c r="V25" s="189"/>
      <c r="W25" s="189"/>
      <c r="X25" s="190"/>
      <c r="Y25" s="33" t="s">
        <v>57</v>
      </c>
      <c r="Z25" s="34" t="s">
        <v>58</v>
      </c>
      <c r="AA25" s="63" t="s">
        <v>56</v>
      </c>
      <c r="AB25" s="64"/>
    </row>
    <row r="26" spans="5:28" ht="57" customHeight="1">
      <c r="E26" s="179" t="s">
        <v>162</v>
      </c>
      <c r="F26" s="180"/>
      <c r="G26" s="180"/>
      <c r="H26" s="181"/>
      <c r="I26" s="98"/>
      <c r="J26" s="99"/>
      <c r="K26" s="99"/>
      <c r="L26" s="99"/>
      <c r="M26" s="100" t="s">
        <v>137</v>
      </c>
      <c r="N26" s="100"/>
      <c r="O26" s="100"/>
      <c r="P26" s="100"/>
      <c r="Q26" s="100" t="s">
        <v>170</v>
      </c>
      <c r="R26" s="100"/>
      <c r="S26" s="100"/>
      <c r="T26" s="100"/>
      <c r="U26" s="100" t="s">
        <v>142</v>
      </c>
      <c r="V26" s="100"/>
      <c r="W26" s="100"/>
      <c r="X26" s="101"/>
      <c r="Y26" s="116">
        <v>1</v>
      </c>
      <c r="Z26" s="117">
        <v>2</v>
      </c>
      <c r="AA26" s="110">
        <v>11</v>
      </c>
      <c r="AB26" s="111"/>
    </row>
    <row r="27" spans="5:28" ht="57" customHeight="1">
      <c r="E27" s="182" t="s">
        <v>163</v>
      </c>
      <c r="F27" s="183"/>
      <c r="G27" s="183"/>
      <c r="H27" s="184"/>
      <c r="I27" s="102" t="s">
        <v>133</v>
      </c>
      <c r="J27" s="103"/>
      <c r="K27" s="103"/>
      <c r="L27" s="103"/>
      <c r="M27" s="104"/>
      <c r="N27" s="104"/>
      <c r="O27" s="104"/>
      <c r="P27" s="104"/>
      <c r="Q27" s="103" t="s">
        <v>175</v>
      </c>
      <c r="R27" s="103"/>
      <c r="S27" s="103"/>
      <c r="T27" s="103"/>
      <c r="U27" s="103" t="s">
        <v>176</v>
      </c>
      <c r="V27" s="103"/>
      <c r="W27" s="103"/>
      <c r="X27" s="105"/>
      <c r="Y27" s="122">
        <v>2</v>
      </c>
      <c r="Z27" s="123">
        <v>1</v>
      </c>
      <c r="AA27" s="112">
        <v>10</v>
      </c>
      <c r="AB27" s="113"/>
    </row>
    <row r="28" spans="5:28" ht="57" customHeight="1">
      <c r="E28" s="182" t="s">
        <v>164</v>
      </c>
      <c r="F28" s="183"/>
      <c r="G28" s="183"/>
      <c r="H28" s="184"/>
      <c r="I28" s="102" t="s">
        <v>171</v>
      </c>
      <c r="J28" s="103"/>
      <c r="K28" s="103"/>
      <c r="L28" s="103"/>
      <c r="M28" s="103" t="s">
        <v>172</v>
      </c>
      <c r="N28" s="103"/>
      <c r="O28" s="103"/>
      <c r="P28" s="103"/>
      <c r="Q28" s="104"/>
      <c r="R28" s="104"/>
      <c r="S28" s="104"/>
      <c r="T28" s="104"/>
      <c r="U28" s="103" t="s">
        <v>173</v>
      </c>
      <c r="V28" s="103"/>
      <c r="W28" s="103"/>
      <c r="X28" s="105"/>
      <c r="Y28" s="122">
        <v>3</v>
      </c>
      <c r="Z28" s="123">
        <v>0</v>
      </c>
      <c r="AA28" s="112">
        <v>9</v>
      </c>
      <c r="AB28" s="113"/>
    </row>
    <row r="29" spans="5:28" ht="57" customHeight="1" thickBot="1">
      <c r="E29" s="185" t="s">
        <v>165</v>
      </c>
      <c r="F29" s="186"/>
      <c r="G29" s="186"/>
      <c r="H29" s="187"/>
      <c r="I29" s="106" t="s">
        <v>136</v>
      </c>
      <c r="J29" s="107"/>
      <c r="K29" s="107"/>
      <c r="L29" s="107"/>
      <c r="M29" s="107" t="s">
        <v>174</v>
      </c>
      <c r="N29" s="107"/>
      <c r="O29" s="107"/>
      <c r="P29" s="107"/>
      <c r="Q29" s="107" t="s">
        <v>139</v>
      </c>
      <c r="R29" s="107"/>
      <c r="S29" s="107"/>
      <c r="T29" s="107"/>
      <c r="U29" s="108"/>
      <c r="V29" s="108"/>
      <c r="W29" s="108"/>
      <c r="X29" s="109"/>
      <c r="Y29" s="130">
        <v>0</v>
      </c>
      <c r="Z29" s="131">
        <v>3</v>
      </c>
      <c r="AA29" s="114">
        <v>12</v>
      </c>
      <c r="AB29" s="115"/>
    </row>
  </sheetData>
  <sheetProtection/>
  <mergeCells count="102">
    <mergeCell ref="AC22:AD22"/>
    <mergeCell ref="J19:K19"/>
    <mergeCell ref="T19:U19"/>
    <mergeCell ref="B20:E20"/>
    <mergeCell ref="R8:S8"/>
    <mergeCell ref="F6:G6"/>
    <mergeCell ref="B8:C8"/>
    <mergeCell ref="AB8:AC8"/>
    <mergeCell ref="X6:Y6"/>
    <mergeCell ref="L8:M8"/>
    <mergeCell ref="A22:B22"/>
    <mergeCell ref="E22:F22"/>
    <mergeCell ref="I22:J22"/>
    <mergeCell ref="M22:N22"/>
    <mergeCell ref="Q22:R22"/>
    <mergeCell ref="U22:V22"/>
    <mergeCell ref="E29:H29"/>
    <mergeCell ref="I29:L29"/>
    <mergeCell ref="M29:P29"/>
    <mergeCell ref="Q29:T29"/>
    <mergeCell ref="U29:X29"/>
    <mergeCell ref="AA29:AB29"/>
    <mergeCell ref="E28:H28"/>
    <mergeCell ref="I28:L28"/>
    <mergeCell ref="M28:P28"/>
    <mergeCell ref="Q28:T28"/>
    <mergeCell ref="U28:X28"/>
    <mergeCell ref="AA28:AB28"/>
    <mergeCell ref="E27:H27"/>
    <mergeCell ref="I27:L27"/>
    <mergeCell ref="M27:P27"/>
    <mergeCell ref="Q27:T27"/>
    <mergeCell ref="U27:X27"/>
    <mergeCell ref="AA27:AB27"/>
    <mergeCell ref="E26:H26"/>
    <mergeCell ref="I26:L26"/>
    <mergeCell ref="M26:P26"/>
    <mergeCell ref="Q26:T26"/>
    <mergeCell ref="U26:X26"/>
    <mergeCell ref="AA26:AB26"/>
    <mergeCell ref="U21:V21"/>
    <mergeCell ref="Y21:Z21"/>
    <mergeCell ref="AC21:AD21"/>
    <mergeCell ref="E25:H25"/>
    <mergeCell ref="I25:L25"/>
    <mergeCell ref="M25:P25"/>
    <mergeCell ref="Q25:T25"/>
    <mergeCell ref="U25:X25"/>
    <mergeCell ref="AA25:AB25"/>
    <mergeCell ref="Y22:Z22"/>
    <mergeCell ref="B19:E19"/>
    <mergeCell ref="N19:Q19"/>
    <mergeCell ref="Z19:AC19"/>
    <mergeCell ref="J20:M20"/>
    <mergeCell ref="R20:U20"/>
    <mergeCell ref="A21:B21"/>
    <mergeCell ref="E21:F21"/>
    <mergeCell ref="I21:J21"/>
    <mergeCell ref="M21:N21"/>
    <mergeCell ref="Q21:R21"/>
    <mergeCell ref="B15:E15"/>
    <mergeCell ref="M15:R15"/>
    <mergeCell ref="Z15:AC15"/>
    <mergeCell ref="B16:E17"/>
    <mergeCell ref="M16:R17"/>
    <mergeCell ref="Z16:AC17"/>
    <mergeCell ref="Y12:Z12"/>
    <mergeCell ref="AC12:AD12"/>
    <mergeCell ref="A13:B13"/>
    <mergeCell ref="E13:F13"/>
    <mergeCell ref="I13:J13"/>
    <mergeCell ref="M13:N13"/>
    <mergeCell ref="Q13:R13"/>
    <mergeCell ref="U13:V13"/>
    <mergeCell ref="Y13:Z13"/>
    <mergeCell ref="AC13:AD13"/>
    <mergeCell ref="A12:B12"/>
    <mergeCell ref="E12:F12"/>
    <mergeCell ref="I12:J12"/>
    <mergeCell ref="M12:N12"/>
    <mergeCell ref="Q12:R12"/>
    <mergeCell ref="U12:V12"/>
    <mergeCell ref="Z8:AA8"/>
    <mergeCell ref="N9:Q9"/>
    <mergeCell ref="B10:E10"/>
    <mergeCell ref="J10:M10"/>
    <mergeCell ref="R10:U10"/>
    <mergeCell ref="Z10:AC10"/>
    <mergeCell ref="N7:Q7"/>
    <mergeCell ref="V7:W7"/>
    <mergeCell ref="D8:E8"/>
    <mergeCell ref="G8:H8"/>
    <mergeCell ref="J8:K8"/>
    <mergeCell ref="T8:U8"/>
    <mergeCell ref="W8:X8"/>
    <mergeCell ref="A1:AD1"/>
    <mergeCell ref="I2:V2"/>
    <mergeCell ref="N3:Q3"/>
    <mergeCell ref="J4:U4"/>
    <mergeCell ref="H6:I6"/>
    <mergeCell ref="N6:Q6"/>
    <mergeCell ref="V6:W6"/>
  </mergeCells>
  <printOptions horizontalCentered="1" verticalCentered="1"/>
  <pageMargins left="0.1968503937007874" right="0.2362204724409449" top="0.2362204724409449" bottom="0.2362204724409449" header="0.1968503937007874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1.28125" style="193" customWidth="1"/>
    <col min="2" max="3" width="52.421875" style="192" customWidth="1"/>
    <col min="4" max="4" width="4.421875" style="192" customWidth="1"/>
    <col min="5" max="16384" width="9.00390625" style="192" customWidth="1"/>
  </cols>
  <sheetData>
    <row r="1" spans="1:3" ht="26.25" customHeight="1">
      <c r="A1" s="191" t="s">
        <v>194</v>
      </c>
      <c r="B1" s="191"/>
      <c r="C1" s="191"/>
    </row>
    <row r="2" ht="11.25" customHeight="1" thickBot="1"/>
    <row r="3" spans="1:3" ht="29.25" customHeight="1" thickBot="1">
      <c r="A3" s="194" t="s">
        <v>177</v>
      </c>
      <c r="B3" s="195" t="s">
        <v>178</v>
      </c>
      <c r="C3" s="196" t="s">
        <v>179</v>
      </c>
    </row>
    <row r="4" spans="1:3" s="200" customFormat="1" ht="30" customHeight="1" thickTop="1">
      <c r="A4" s="197" t="s">
        <v>180</v>
      </c>
      <c r="B4" s="198" t="s">
        <v>206</v>
      </c>
      <c r="C4" s="199" t="s">
        <v>211</v>
      </c>
    </row>
    <row r="5" spans="1:3" s="200" customFormat="1" ht="30" customHeight="1">
      <c r="A5" s="201" t="s">
        <v>181</v>
      </c>
      <c r="B5" s="202" t="s">
        <v>195</v>
      </c>
      <c r="C5" s="203" t="s">
        <v>212</v>
      </c>
    </row>
    <row r="6" spans="1:5" s="200" customFormat="1" ht="30" customHeight="1">
      <c r="A6" s="204" t="s">
        <v>182</v>
      </c>
      <c r="B6" s="202" t="s">
        <v>196</v>
      </c>
      <c r="C6" s="205" t="s">
        <v>213</v>
      </c>
      <c r="E6" s="206"/>
    </row>
    <row r="7" spans="1:3" s="200" customFormat="1" ht="30" customHeight="1">
      <c r="A7" s="204" t="s">
        <v>183</v>
      </c>
      <c r="B7" s="202" t="s">
        <v>197</v>
      </c>
      <c r="C7" s="203" t="s">
        <v>214</v>
      </c>
    </row>
    <row r="8" spans="1:3" s="200" customFormat="1" ht="30" customHeight="1">
      <c r="A8" s="204" t="s">
        <v>184</v>
      </c>
      <c r="B8" s="202" t="s">
        <v>198</v>
      </c>
      <c r="C8" s="203" t="s">
        <v>215</v>
      </c>
    </row>
    <row r="9" spans="1:3" s="200" customFormat="1" ht="30" customHeight="1">
      <c r="A9" s="204" t="s">
        <v>185</v>
      </c>
      <c r="B9" s="202" t="s">
        <v>199</v>
      </c>
      <c r="C9" s="203" t="s">
        <v>216</v>
      </c>
    </row>
    <row r="10" spans="1:3" s="200" customFormat="1" ht="30" customHeight="1">
      <c r="A10" s="204" t="s">
        <v>186</v>
      </c>
      <c r="B10" s="202" t="s">
        <v>200</v>
      </c>
      <c r="C10" s="207" t="s">
        <v>217</v>
      </c>
    </row>
    <row r="11" spans="1:3" s="200" customFormat="1" ht="30" customHeight="1">
      <c r="A11" s="204" t="s">
        <v>187</v>
      </c>
      <c r="B11" s="202" t="s">
        <v>201</v>
      </c>
      <c r="C11" s="203" t="s">
        <v>218</v>
      </c>
    </row>
    <row r="12" spans="1:3" s="200" customFormat="1" ht="30" customHeight="1">
      <c r="A12" s="204" t="s">
        <v>188</v>
      </c>
      <c r="B12" s="202" t="s">
        <v>202</v>
      </c>
      <c r="C12" s="207" t="s">
        <v>219</v>
      </c>
    </row>
    <row r="13" spans="1:3" s="200" customFormat="1" ht="30" customHeight="1">
      <c r="A13" s="204" t="s">
        <v>189</v>
      </c>
      <c r="B13" s="208" t="s">
        <v>203</v>
      </c>
      <c r="C13" s="209" t="s">
        <v>220</v>
      </c>
    </row>
    <row r="14" spans="1:3" s="200" customFormat="1" ht="30" customHeight="1">
      <c r="A14" s="204" t="s">
        <v>190</v>
      </c>
      <c r="B14" s="210" t="s">
        <v>204</v>
      </c>
      <c r="C14" s="207" t="s">
        <v>221</v>
      </c>
    </row>
    <row r="15" spans="1:3" s="200" customFormat="1" ht="30" customHeight="1" thickBot="1">
      <c r="A15" s="211" t="s">
        <v>191</v>
      </c>
      <c r="B15" s="212" t="s">
        <v>205</v>
      </c>
      <c r="C15" s="213" t="s">
        <v>222</v>
      </c>
    </row>
    <row r="16" ht="6.75" customHeight="1" thickBot="1"/>
    <row r="17" spans="1:3" ht="24" customHeight="1">
      <c r="A17" s="214" t="s">
        <v>192</v>
      </c>
      <c r="B17" s="215" t="s">
        <v>207</v>
      </c>
      <c r="C17" s="216" t="s">
        <v>209</v>
      </c>
    </row>
    <row r="18" spans="1:3" ht="24" customHeight="1" thickBot="1">
      <c r="A18" s="211" t="s">
        <v>193</v>
      </c>
      <c r="B18" s="217" t="s">
        <v>208</v>
      </c>
      <c r="C18" s="218" t="s">
        <v>210</v>
      </c>
    </row>
  </sheetData>
  <sheetProtection/>
  <mergeCells count="1">
    <mergeCell ref="A1:C1"/>
  </mergeCells>
  <printOptions horizontalCentered="1"/>
  <pageMargins left="0.7874015748031497" right="0.7874015748031497" top="0.2755905511811024" bottom="0.2755905511811024" header="0.1968503937007874" footer="0.1968503937007874"/>
  <pageSetup horizontalDpi="200" verticalDpi="2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h-endo@clubjr.com</dc:creator>
  <cp:keywords/>
  <dc:description/>
  <cp:lastModifiedBy>h-endo@clubjr.com</cp:lastModifiedBy>
  <cp:lastPrinted>2017-02-28T10:00:19Z</cp:lastPrinted>
  <dcterms:created xsi:type="dcterms:W3CDTF">2015-11-13T02:23:11Z</dcterms:created>
  <dcterms:modified xsi:type="dcterms:W3CDTF">2017-02-28T10:01:10Z</dcterms:modified>
  <cp:category/>
  <cp:version/>
  <cp:contentType/>
  <cp:contentStatus/>
</cp:coreProperties>
</file>