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4"/>
  </bookViews>
  <sheets>
    <sheet name="１日目リーグ表Ｏ (2)" sheetId="1" r:id="rId1"/>
    <sheet name="トーナメント表 (2)" sheetId="2" r:id="rId2"/>
    <sheet name="１日目リーグ表Ｌ" sheetId="3" r:id="rId3"/>
    <sheet name="W順位ﾄｰﾅﾒﾝﾄ " sheetId="4" r:id="rId4"/>
    <sheet name="最終結果" sheetId="5" r:id="rId5"/>
    <sheet name="Sheet2" sheetId="6" r:id="rId6"/>
  </sheets>
  <definedNames>
    <definedName name="_xlnm.Print_Area" localSheetId="2">'１日目リーグ表Ｌ'!$A$1:$T$25</definedName>
  </definedNames>
  <calcPr fullCalcOnLoad="1"/>
</workbook>
</file>

<file path=xl/sharedStrings.xml><?xml version="1.0" encoding="utf-8"?>
<sst xmlns="http://schemas.openxmlformats.org/spreadsheetml/2006/main" count="530" uniqueCount="367">
  <si>
    <t>あリーグ</t>
  </si>
  <si>
    <t>勝</t>
  </si>
  <si>
    <t>敗</t>
  </si>
  <si>
    <t>分</t>
  </si>
  <si>
    <t>得</t>
  </si>
  <si>
    <t>失</t>
  </si>
  <si>
    <t>差</t>
  </si>
  <si>
    <t>順位</t>
  </si>
  <si>
    <t>いリーグ</t>
  </si>
  <si>
    <t>うリーグ</t>
  </si>
  <si>
    <t>えリーグ</t>
  </si>
  <si>
    <t>◆ＤＩＳＣＲＡＦＴ　ＵＬＴＩＭＡＴＥ　ＯＰＥＮ　２０１２◆</t>
  </si>
  <si>
    <t>Aリーグ</t>
  </si>
  <si>
    <t>Ｂリーグ</t>
  </si>
  <si>
    <t>Ｃリーグ</t>
  </si>
  <si>
    <t>Fリーグ</t>
  </si>
  <si>
    <t>Dリーグ</t>
  </si>
  <si>
    <t>Eリーグ</t>
  </si>
  <si>
    <t>Gリーグ</t>
  </si>
  <si>
    <t>Hリーグ</t>
  </si>
  <si>
    <t>＜OPEN部門予選リーグ表＞</t>
  </si>
  <si>
    <t>＜WOMEN部門予選リーグ表＞</t>
  </si>
  <si>
    <t>OT1</t>
  </si>
  <si>
    <t>OT5</t>
  </si>
  <si>
    <t>OT9</t>
  </si>
  <si>
    <t>OT13</t>
  </si>
  <si>
    <t>OT2</t>
  </si>
  <si>
    <t>OT6</t>
  </si>
  <si>
    <t>OT17</t>
  </si>
  <si>
    <t>OT18</t>
  </si>
  <si>
    <t>OT3</t>
  </si>
  <si>
    <t>OT7</t>
  </si>
  <si>
    <t>OT10</t>
  </si>
  <si>
    <t>OT14</t>
  </si>
  <si>
    <t>OT4</t>
  </si>
  <si>
    <t>OT8</t>
  </si>
  <si>
    <t>OT17の敗者</t>
  </si>
  <si>
    <t>３位</t>
  </si>
  <si>
    <t>OT18の敗者</t>
  </si>
  <si>
    <t>＞５～８位決定戦＜</t>
  </si>
  <si>
    <t>OT９の敗者</t>
  </si>
  <si>
    <t>OT10の敗者</t>
  </si>
  <si>
    <t>OT19</t>
  </si>
  <si>
    <t>７位</t>
  </si>
  <si>
    <t>５位</t>
  </si>
  <si>
    <t>OT28</t>
  </si>
  <si>
    <t>OT20</t>
  </si>
  <si>
    <t>OT１の敗者</t>
  </si>
  <si>
    <t>OT２の敗者</t>
  </si>
  <si>
    <t>OT11</t>
  </si>
  <si>
    <t>OT３の敗者</t>
  </si>
  <si>
    <t>OT４の敗者</t>
  </si>
  <si>
    <t>OT12</t>
  </si>
  <si>
    <t>９位</t>
  </si>
  <si>
    <t>OT29</t>
  </si>
  <si>
    <t>OT５の敗者</t>
  </si>
  <si>
    <t>OT６の敗者</t>
  </si>
  <si>
    <t>OT15</t>
  </si>
  <si>
    <t>OT７の敗者</t>
  </si>
  <si>
    <t>OT８の敗者</t>
  </si>
  <si>
    <t>OT16</t>
  </si>
  <si>
    <t>＞11位決定戦＜</t>
  </si>
  <si>
    <t>OT21の敗者</t>
  </si>
  <si>
    <t>11位</t>
  </si>
  <si>
    <t>OT31</t>
  </si>
  <si>
    <t>OT22の敗者</t>
  </si>
  <si>
    <t>＞１３～１６位決定戦＜</t>
  </si>
  <si>
    <t>OT11の敗者</t>
  </si>
  <si>
    <t>15位</t>
  </si>
  <si>
    <t>OT23の敗者</t>
  </si>
  <si>
    <t>13位</t>
  </si>
  <si>
    <t>OT32</t>
  </si>
  <si>
    <t>OT24の敗者</t>
  </si>
  <si>
    <t>◆ＤＩＳＣＲＡＦＴ　ＵＬＴＩＭＡＴＥ　ＯＰＥＮ　２０１２◆</t>
  </si>
  <si>
    <t>＜OPEN部門トーナメント表＞</t>
  </si>
  <si>
    <t>１７位</t>
  </si>
  <si>
    <t>１９位</t>
  </si>
  <si>
    <t>２１位</t>
  </si>
  <si>
    <t>２３位</t>
  </si>
  <si>
    <t>２５位</t>
  </si>
  <si>
    <t>＞２３～２６位決定戦＜</t>
  </si>
  <si>
    <t>＞１７～２６位決定戦＜</t>
  </si>
  <si>
    <t>OT33</t>
  </si>
  <si>
    <t>OT34</t>
  </si>
  <si>
    <t>OT35</t>
  </si>
  <si>
    <t>OT36</t>
  </si>
  <si>
    <t>OT37</t>
  </si>
  <si>
    <t>OT38</t>
  </si>
  <si>
    <t>OT39</t>
  </si>
  <si>
    <t>OT40</t>
  </si>
  <si>
    <t>OT41</t>
  </si>
  <si>
    <t>OT42</t>
  </si>
  <si>
    <t>OT43</t>
  </si>
  <si>
    <t>OT44</t>
  </si>
  <si>
    <t>OT45</t>
  </si>
  <si>
    <t>OT46</t>
  </si>
  <si>
    <t>OT47</t>
  </si>
  <si>
    <t>Aリーグ３位</t>
  </si>
  <si>
    <t>Bリーグ３位</t>
  </si>
  <si>
    <t>Cリーグ３位</t>
  </si>
  <si>
    <t>Dリーグ３位</t>
  </si>
  <si>
    <t>Eリーグ３位</t>
  </si>
  <si>
    <t>Fリーグ３位</t>
  </si>
  <si>
    <t>Bリーグ４位</t>
  </si>
  <si>
    <t>Aリーグ４位</t>
  </si>
  <si>
    <t>Gリーグ４位</t>
  </si>
  <si>
    <t>Hリーグ４位</t>
  </si>
  <si>
    <t>Ａリーグ１位</t>
  </si>
  <si>
    <t>Bリーグ１位</t>
  </si>
  <si>
    <t>Cリーグ１位</t>
  </si>
  <si>
    <t>Dリーグ１位</t>
  </si>
  <si>
    <t>Eリーグ１位</t>
  </si>
  <si>
    <t>Fリーグ１位</t>
  </si>
  <si>
    <t>Gリーグ１位</t>
  </si>
  <si>
    <t>Hリーグ１位</t>
  </si>
  <si>
    <t>Hリーグ２位</t>
  </si>
  <si>
    <t>Gリーグ２位</t>
  </si>
  <si>
    <t>Fリーグ２位</t>
  </si>
  <si>
    <t>Eリーグ２位</t>
  </si>
  <si>
    <t>Cリーグ２位</t>
  </si>
  <si>
    <t>Dリーグ２位</t>
  </si>
  <si>
    <t>Bリーグ２位</t>
  </si>
  <si>
    <t>Aリーグ２位</t>
  </si>
  <si>
    <t>OT39の敗者</t>
  </si>
  <si>
    <t>OT40の敗者</t>
  </si>
  <si>
    <t>OT37の敗者</t>
  </si>
  <si>
    <t>OT38の敗者</t>
  </si>
  <si>
    <t>OT33の敗者</t>
  </si>
  <si>
    <t>OT34の敗者</t>
  </si>
  <si>
    <t>OT35の敗者</t>
  </si>
  <si>
    <t>OT36の敗者</t>
  </si>
  <si>
    <t>OT４４の敗者</t>
  </si>
  <si>
    <t>OT45の敗者</t>
  </si>
  <si>
    <t>＜WOMEN部門＞</t>
  </si>
  <si>
    <t>優　　勝</t>
  </si>
  <si>
    <t>あリーグ１位</t>
  </si>
  <si>
    <t>いリーグ２位</t>
  </si>
  <si>
    <t>うリーグ２位</t>
  </si>
  <si>
    <t>えリーグ１位</t>
  </si>
  <si>
    <t>うリーグ１位</t>
  </si>
  <si>
    <t>えリーグ２位</t>
  </si>
  <si>
    <t>あリーグ２位</t>
  </si>
  <si>
    <t>いリーグ１位</t>
  </si>
  <si>
    <t>５位</t>
  </si>
  <si>
    <t>３位</t>
  </si>
  <si>
    <t>７位</t>
  </si>
  <si>
    <t>AT8</t>
  </si>
  <si>
    <t>AT9</t>
  </si>
  <si>
    <t>AT10</t>
  </si>
  <si>
    <t>AT12</t>
  </si>
  <si>
    <t>AT9敗者</t>
  </si>
  <si>
    <t>AT10敗者</t>
  </si>
  <si>
    <t>AT5敗者</t>
  </si>
  <si>
    <t>AT6敗者</t>
  </si>
  <si>
    <t>WKあリーグ</t>
  </si>
  <si>
    <t>勝ち</t>
  </si>
  <si>
    <t>負け</t>
  </si>
  <si>
    <t>順位</t>
  </si>
  <si>
    <t>あリーグ３位</t>
  </si>
  <si>
    <t>WKあL1</t>
  </si>
  <si>
    <t>WKあL2</t>
  </si>
  <si>
    <t>えリーグ３位</t>
  </si>
  <si>
    <t>WKあL3</t>
  </si>
  <si>
    <t>うリーグ４位</t>
  </si>
  <si>
    <t>WKいリーグ</t>
  </si>
  <si>
    <t>いリーグ３位</t>
  </si>
  <si>
    <t>WKいL1</t>
  </si>
  <si>
    <t>WKいL2</t>
  </si>
  <si>
    <t>うリーグ３位</t>
  </si>
  <si>
    <t>WKいL3</t>
  </si>
  <si>
    <t>えリーグ４位</t>
  </si>
  <si>
    <t>９位</t>
  </si>
  <si>
    <t>１１位</t>
  </si>
  <si>
    <t>１３位</t>
  </si>
  <si>
    <t>WKT1</t>
  </si>
  <si>
    <t>WKT2</t>
  </si>
  <si>
    <t>WKあL１位</t>
  </si>
  <si>
    <t>WKいリーグ１位</t>
  </si>
  <si>
    <t>WKあL２位</t>
  </si>
  <si>
    <t>WKいリーグ２位</t>
  </si>
  <si>
    <t>WKあL３位</t>
  </si>
  <si>
    <t>WKいリーグ３位</t>
  </si>
  <si>
    <t>OT13の敗者</t>
  </si>
  <si>
    <t>OT14の敗者</t>
  </si>
  <si>
    <t>OT12の敗者</t>
  </si>
  <si>
    <t>OT25の敗者</t>
  </si>
  <si>
    <t>OT26の敗者</t>
  </si>
  <si>
    <t>OT30</t>
  </si>
  <si>
    <t>OT29の敗者</t>
  </si>
  <si>
    <t>OT30の敗者</t>
  </si>
  <si>
    <t>U-19日本代表</t>
  </si>
  <si>
    <t>中京大学</t>
  </si>
  <si>
    <t>上智大学</t>
  </si>
  <si>
    <t>首都大学東京</t>
  </si>
  <si>
    <t>成蹊大学</t>
  </si>
  <si>
    <t>早稲田大学</t>
  </si>
  <si>
    <t>信州大学</t>
  </si>
  <si>
    <t>獨協大学</t>
  </si>
  <si>
    <t>愛知学院大学</t>
  </si>
  <si>
    <t>國學院大学</t>
  </si>
  <si>
    <t>静岡大学</t>
  </si>
  <si>
    <t>慶應義塾大学</t>
  </si>
  <si>
    <t>立教大学</t>
  </si>
  <si>
    <t>REGARS</t>
  </si>
  <si>
    <t>上智大学</t>
  </si>
  <si>
    <t>大阪体育大学</t>
  </si>
  <si>
    <t>同志社大学</t>
  </si>
  <si>
    <t>早稲田大学</t>
  </si>
  <si>
    <t>国学院大学</t>
  </si>
  <si>
    <t>日本体育大学</t>
  </si>
  <si>
    <t>京都大学</t>
  </si>
  <si>
    <t>獨協大学</t>
  </si>
  <si>
    <t>中京大学</t>
  </si>
  <si>
    <t>横浜国立大学</t>
  </si>
  <si>
    <t>筑波大学</t>
  </si>
  <si>
    <t>立教大学</t>
  </si>
  <si>
    <t>信州大学</t>
  </si>
  <si>
    <t>びわこ成蹊</t>
  </si>
  <si>
    <t>宇都宮大学</t>
  </si>
  <si>
    <t>千葉大学</t>
  </si>
  <si>
    <t>慶應義塾大学</t>
  </si>
  <si>
    <t>静岡大学</t>
  </si>
  <si>
    <t>法政大学</t>
  </si>
  <si>
    <t>日本福祉大学</t>
  </si>
  <si>
    <t>北海道大学</t>
  </si>
  <si>
    <t>ＩＣＵ</t>
  </si>
  <si>
    <t>首都大学東京</t>
  </si>
  <si>
    <t>富士常葉大学</t>
  </si>
  <si>
    <t>成蹊大学</t>
  </si>
  <si>
    <t>愛知学院大学</t>
  </si>
  <si>
    <t>＜９位決定トーナメント＞</t>
  </si>
  <si>
    <t>＞３位決定戦＜</t>
  </si>
  <si>
    <t>AT1敗者</t>
  </si>
  <si>
    <t>AT2敗者</t>
  </si>
  <si>
    <t>AT3敗者</t>
  </si>
  <si>
    <t>AT4敗者</t>
  </si>
  <si>
    <t>◆DISCRAFT ULTIMATE OPEN２０１２：順位決定トーナメント・訂正版◆</t>
  </si>
  <si>
    <t>REGARS</t>
  </si>
  <si>
    <t>U-19日本代表</t>
  </si>
  <si>
    <t>愛知学院大学</t>
  </si>
  <si>
    <t>12○3</t>
  </si>
  <si>
    <t>10○2</t>
  </si>
  <si>
    <t>9○2</t>
  </si>
  <si>
    <t>3×12</t>
  </si>
  <si>
    <t>2×10</t>
  </si>
  <si>
    <t>2×9</t>
  </si>
  <si>
    <t>ｽｸﾗｯﾁ○</t>
  </si>
  <si>
    <t>9○5</t>
  </si>
  <si>
    <t>ｽｸﾗｯﾁ×</t>
  </si>
  <si>
    <t>7○2</t>
  </si>
  <si>
    <t>5×9</t>
  </si>
  <si>
    <t>2×7</t>
  </si>
  <si>
    <t>REGARS</t>
  </si>
  <si>
    <t>REGARS</t>
  </si>
  <si>
    <t>WKT3・スクラッチ</t>
  </si>
  <si>
    <t>成蹊大学</t>
  </si>
  <si>
    <t>國學院大学</t>
  </si>
  <si>
    <t>中京大学Naughty Kids</t>
  </si>
  <si>
    <t>AT7</t>
  </si>
  <si>
    <t>AT5</t>
  </si>
  <si>
    <t>AT6</t>
  </si>
  <si>
    <t>AT1</t>
  </si>
  <si>
    <t>AT2</t>
  </si>
  <si>
    <t>AT3</t>
  </si>
  <si>
    <t>AT4</t>
  </si>
  <si>
    <t>AT11</t>
  </si>
  <si>
    <t>上智大学</t>
  </si>
  <si>
    <t>横浜国立大学</t>
  </si>
  <si>
    <t>静岡大学</t>
  </si>
  <si>
    <t>國學院大学</t>
  </si>
  <si>
    <t>北海道大学</t>
  </si>
  <si>
    <t>中京大学</t>
  </si>
  <si>
    <t>筑波大学</t>
  </si>
  <si>
    <t>早稲田大学</t>
  </si>
  <si>
    <t>大阪体育大学</t>
  </si>
  <si>
    <t>獨協大学</t>
  </si>
  <si>
    <t>立教大学</t>
  </si>
  <si>
    <t>京都大学</t>
  </si>
  <si>
    <t>日本体育大学</t>
  </si>
  <si>
    <t>愛知学院大学</t>
  </si>
  <si>
    <t>信州大学</t>
  </si>
  <si>
    <t>同志社大学</t>
  </si>
  <si>
    <t>上智大学FREAKS</t>
  </si>
  <si>
    <t>OT21</t>
  </si>
  <si>
    <t>OT25</t>
  </si>
  <si>
    <t>OT22</t>
  </si>
  <si>
    <t>OT27</t>
  </si>
  <si>
    <t>OT23</t>
  </si>
  <si>
    <t>OT26</t>
  </si>
  <si>
    <t>OT24</t>
  </si>
  <si>
    <t>びわこ成蹊スポーツ大学</t>
  </si>
  <si>
    <t>首都大学東京</t>
  </si>
  <si>
    <t>法政大学</t>
  </si>
  <si>
    <t>千葉大学</t>
  </si>
  <si>
    <t>宇都宮大学</t>
  </si>
  <si>
    <t>慶應義塾大学</t>
  </si>
  <si>
    <t>ＩＣＵ</t>
  </si>
  <si>
    <t>富士常葉大学</t>
  </si>
  <si>
    <t>成蹊大学</t>
  </si>
  <si>
    <t>日本福祉大学</t>
  </si>
  <si>
    <t>ＩＣＵ</t>
  </si>
  <si>
    <t>【オープンの部】</t>
  </si>
  <si>
    <t>【ウイメンの部】</t>
  </si>
  <si>
    <t>優勝</t>
  </si>
  <si>
    <t>２位</t>
  </si>
  <si>
    <t>上智大学FREAKS</t>
  </si>
  <si>
    <t>３位</t>
  </si>
  <si>
    <t>中京大学Naughty Kids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</si>
  <si>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</si>
  <si>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</si>
  <si>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</si>
  <si>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</si>
  <si>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</si>
  <si>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</si>
  <si>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</si>
  <si>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</si>
  <si>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</si>
  <si>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</si>
  <si>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</si>
  <si>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</si>
  <si>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</si>
  <si>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</si>
  <si>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</si>
  <si>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</si>
  <si>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</si>
  <si>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</si>
  <si>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</si>
  <si>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</si>
  <si>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MVP</t>
  </si>
  <si>
    <t>敢闘賞</t>
  </si>
  <si>
    <t>２４位</t>
  </si>
  <si>
    <t>２５位</t>
  </si>
  <si>
    <t>２６位</t>
  </si>
  <si>
    <t>◇ＤＩＳＣＲＡＦＴ　ＵＬＴＩＭＡＴＥ　ＯＰＥＮ　２０１２・最終結果◇</t>
  </si>
  <si>
    <t>獨協大学WAFT!</t>
  </si>
  <si>
    <t>信州大学LOOSE</t>
  </si>
  <si>
    <t>早稲田大学SONICS</t>
  </si>
  <si>
    <t>國學院大学TRIUMPH</t>
  </si>
  <si>
    <t>立教大学MANEUVERS</t>
  </si>
  <si>
    <t>成蹊大学LIBEROS</t>
  </si>
  <si>
    <t>REGARS</t>
  </si>
  <si>
    <t>愛知学院大学Roly-Poly</t>
  </si>
  <si>
    <t>首都大学東京BUTTERFLY</t>
  </si>
  <si>
    <t>U-19ジュニアウィメン日本代表チーム</t>
  </si>
  <si>
    <t>静岡大学うわの空</t>
  </si>
  <si>
    <t>慶應義塾大学HUSKIES</t>
  </si>
  <si>
    <t>河野　雅　選手（中京大学）</t>
  </si>
  <si>
    <t>河﨑　瑛里奈　選手（上智大学）</t>
  </si>
  <si>
    <t>田中　聡一郎　選手（同志社大学)</t>
  </si>
  <si>
    <t>池田　勇　選手（上智大学）</t>
  </si>
  <si>
    <t>上智大学FREAKS</t>
  </si>
  <si>
    <t>同志社大学MAGIC</t>
  </si>
  <si>
    <t>大阪体育大学BOUHSEARS</t>
  </si>
  <si>
    <t>京都大学BREEZE</t>
  </si>
  <si>
    <t>日本体育大学BARBARIANS</t>
  </si>
  <si>
    <t>中京大学FLIPPERS</t>
  </si>
  <si>
    <t>北海道大学PADDY</t>
  </si>
  <si>
    <t>筑波大学INVERHOUSE</t>
  </si>
  <si>
    <t>愛知学院大学Batman</t>
  </si>
  <si>
    <t>横浜国立大学COUGARS</t>
  </si>
  <si>
    <t>千葉大学MISTRAL</t>
  </si>
  <si>
    <t>びわこ成蹊スポーツ大学LAKERS</t>
  </si>
  <si>
    <t>ICU WINDS</t>
  </si>
  <si>
    <t>宇都宮大学HOT SCREAM</t>
  </si>
  <si>
    <t>日本福祉大学WARRIORS</t>
  </si>
  <si>
    <t>法政大学ASA-MAC'S</t>
  </si>
  <si>
    <t>富士常葉大学INDIES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</si>
</sst>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3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22"/>
      <color theme="1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double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/>
      <right style="thin"/>
      <top/>
      <bottom/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 style="thin"/>
      <right/>
      <top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/>
      <bottom style="thin"/>
    </border>
    <border>
      <left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ck"/>
      <top/>
      <bottom style="thick"/>
    </border>
    <border>
      <left style="thin"/>
      <right/>
      <top>
        <color indexed="63"/>
      </top>
      <bottom style="thick"/>
    </border>
    <border>
      <left style="thin"/>
      <right style="thin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/>
      <top/>
      <bottom style="thick"/>
    </border>
    <border>
      <left style="thick"/>
      <right style="medium"/>
      <top/>
      <bottom style="thick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ck"/>
      <right style="medium"/>
      <top/>
      <bottom/>
    </border>
    <border>
      <left style="medium"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/>
      <bottom style="thick"/>
    </border>
    <border>
      <left style="thick"/>
      <right style="medium"/>
      <top style="thick"/>
      <bottom/>
    </border>
    <border>
      <left style="medium"/>
      <right style="thick"/>
      <top/>
      <bottom style="thick"/>
    </border>
    <border>
      <left style="medium"/>
      <right style="thin"/>
      <top/>
      <bottom style="thick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6" fontId="7" fillId="0" borderId="0" applyFill="0" applyBorder="0" applyAlignment="0"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" fontId="10" fillId="0" borderId="0" applyProtection="0">
      <alignment/>
    </xf>
    <xf numFmtId="177" fontId="7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1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34" borderId="0" applyNumberFormat="0" applyBorder="0" applyAlignment="0" applyProtection="0"/>
  </cellStyleXfs>
  <cellXfs count="583">
    <xf numFmtId="0" fontId="0" fillId="0" borderId="0" xfId="0" applyFont="1" applyAlignment="1">
      <alignment vertical="center"/>
    </xf>
    <xf numFmtId="0" fontId="3" fillId="0" borderId="0" xfId="85" applyFont="1" applyAlignment="1">
      <alignment/>
      <protection/>
    </xf>
    <xf numFmtId="0" fontId="2" fillId="0" borderId="0" xfId="85">
      <alignment/>
      <protection/>
    </xf>
    <xf numFmtId="0" fontId="5" fillId="0" borderId="13" xfId="85" applyNumberFormat="1" applyFont="1" applyFill="1" applyBorder="1" applyAlignment="1">
      <alignment horizontal="center" vertical="center"/>
      <protection/>
    </xf>
    <xf numFmtId="0" fontId="2" fillId="0" borderId="14" xfId="85" applyNumberFormat="1" applyFont="1" applyFill="1" applyBorder="1" applyAlignment="1">
      <alignment horizontal="center" vertical="center"/>
      <protection/>
    </xf>
    <xf numFmtId="0" fontId="2" fillId="0" borderId="15" xfId="85" applyNumberFormat="1" applyFont="1" applyFill="1" applyBorder="1" applyAlignment="1">
      <alignment horizontal="center" vertical="center"/>
      <protection/>
    </xf>
    <xf numFmtId="0" fontId="2" fillId="0" borderId="16" xfId="85" applyNumberFormat="1" applyFont="1" applyFill="1" applyBorder="1" applyAlignment="1">
      <alignment horizontal="center" vertical="center"/>
      <protection/>
    </xf>
    <xf numFmtId="0" fontId="2" fillId="0" borderId="17" xfId="85" applyNumberFormat="1" applyFont="1" applyFill="1" applyBorder="1" applyAlignment="1">
      <alignment horizontal="center" vertical="center" wrapText="1"/>
      <protection/>
    </xf>
    <xf numFmtId="0" fontId="2" fillId="0" borderId="18" xfId="85" applyNumberFormat="1" applyFont="1" applyFill="1" applyBorder="1" applyAlignment="1">
      <alignment horizontal="center" vertical="center" wrapText="1"/>
      <protection/>
    </xf>
    <xf numFmtId="0" fontId="2" fillId="0" borderId="19" xfId="85" applyNumberFormat="1" applyFont="1" applyFill="1" applyBorder="1" applyAlignment="1">
      <alignment horizontal="center" vertical="center" wrapText="1"/>
      <protection/>
    </xf>
    <xf numFmtId="0" fontId="5" fillId="0" borderId="0" xfId="85" applyNumberFormat="1" applyFont="1" applyFill="1" applyBorder="1" applyAlignment="1">
      <alignment horizontal="center" vertical="center"/>
      <protection/>
    </xf>
    <xf numFmtId="0" fontId="2" fillId="0" borderId="0" xfId="85" applyNumberFormat="1" applyFont="1" applyFill="1" applyBorder="1" applyAlignment="1">
      <alignment horizontal="center" vertical="center"/>
      <protection/>
    </xf>
    <xf numFmtId="0" fontId="13" fillId="0" borderId="0" xfId="85" applyFont="1" applyAlignment="1">
      <alignment/>
      <protection/>
    </xf>
    <xf numFmtId="0" fontId="2" fillId="0" borderId="0" xfId="86">
      <alignment/>
      <protection/>
    </xf>
    <xf numFmtId="0" fontId="17" fillId="0" borderId="0" xfId="86" applyFont="1" applyAlignment="1">
      <alignment horizontal="center" vertical="center"/>
      <protection/>
    </xf>
    <xf numFmtId="0" fontId="2" fillId="0" borderId="0" xfId="86" applyBorder="1" applyAlignment="1">
      <alignment horizontal="left" vertical="center"/>
      <protection/>
    </xf>
    <xf numFmtId="0" fontId="2" fillId="0" borderId="0" xfId="86" applyBorder="1" applyAlignment="1">
      <alignment vertical="center"/>
      <protection/>
    </xf>
    <xf numFmtId="0" fontId="2" fillId="0" borderId="0" xfId="86" applyBorder="1">
      <alignment/>
      <protection/>
    </xf>
    <xf numFmtId="0" fontId="2" fillId="0" borderId="0" xfId="86" applyAlignment="1">
      <alignment vertical="top"/>
      <protection/>
    </xf>
    <xf numFmtId="0" fontId="2" fillId="0" borderId="0" xfId="86" applyBorder="1" applyAlignment="1">
      <alignment vertical="top"/>
      <protection/>
    </xf>
    <xf numFmtId="0" fontId="19" fillId="0" borderId="0" xfId="86" applyFont="1" applyAlignment="1">
      <alignment vertical="top"/>
      <protection/>
    </xf>
    <xf numFmtId="0" fontId="21" fillId="0" borderId="0" xfId="86" applyFont="1" applyAlignment="1">
      <alignment vertical="center" wrapText="1"/>
      <protection/>
    </xf>
    <xf numFmtId="0" fontId="21" fillId="0" borderId="0" xfId="86" applyFont="1" applyBorder="1" applyAlignment="1">
      <alignment horizontal="center" vertical="center" wrapText="1"/>
      <protection/>
    </xf>
    <xf numFmtId="0" fontId="2" fillId="0" borderId="0" xfId="86" applyAlignment="1">
      <alignment vertical="center"/>
      <protection/>
    </xf>
    <xf numFmtId="0" fontId="2" fillId="0" borderId="20" xfId="86" applyBorder="1" applyAlignment="1">
      <alignment vertical="center"/>
      <protection/>
    </xf>
    <xf numFmtId="0" fontId="6" fillId="0" borderId="20" xfId="86" applyFont="1" applyBorder="1" applyAlignment="1">
      <alignment vertical="center"/>
      <protection/>
    </xf>
    <xf numFmtId="0" fontId="6" fillId="0" borderId="0" xfId="86" applyFont="1" applyBorder="1" applyAlignment="1">
      <alignment vertical="center"/>
      <protection/>
    </xf>
    <xf numFmtId="0" fontId="19" fillId="0" borderId="21" xfId="86" applyFont="1" applyBorder="1" applyAlignment="1">
      <alignment horizontal="right" vertical="top"/>
      <protection/>
    </xf>
    <xf numFmtId="0" fontId="2" fillId="0" borderId="0" xfId="86" applyFont="1" applyBorder="1" applyAlignment="1">
      <alignment horizontal="left" vertical="top"/>
      <protection/>
    </xf>
    <xf numFmtId="0" fontId="2" fillId="0" borderId="0" xfId="86" applyFont="1" applyBorder="1" applyAlignment="1">
      <alignment vertical="center"/>
      <protection/>
    </xf>
    <xf numFmtId="0" fontId="2" fillId="0" borderId="21" xfId="86" applyBorder="1" applyAlignment="1">
      <alignment vertical="center"/>
      <protection/>
    </xf>
    <xf numFmtId="0" fontId="22" fillId="0" borderId="22" xfId="86" applyFont="1" applyBorder="1" applyAlignment="1">
      <alignment horizontal="center" vertical="center"/>
      <protection/>
    </xf>
    <xf numFmtId="0" fontId="22" fillId="0" borderId="23" xfId="86" applyFont="1" applyBorder="1" applyAlignment="1">
      <alignment horizontal="center" vertical="center"/>
      <protection/>
    </xf>
    <xf numFmtId="0" fontId="5" fillId="0" borderId="0" xfId="86" applyFont="1" applyBorder="1" applyAlignment="1">
      <alignment vertical="center"/>
      <protection/>
    </xf>
    <xf numFmtId="0" fontId="22" fillId="0" borderId="0" xfId="86" applyFont="1">
      <alignment/>
      <protection/>
    </xf>
    <xf numFmtId="0" fontId="18" fillId="0" borderId="0" xfId="86" applyFont="1" applyAlignment="1">
      <alignment vertical="center"/>
      <protection/>
    </xf>
    <xf numFmtId="0" fontId="2" fillId="0" borderId="20" xfId="86" applyBorder="1">
      <alignment/>
      <protection/>
    </xf>
    <xf numFmtId="0" fontId="2" fillId="0" borderId="24" xfId="86" applyBorder="1">
      <alignment/>
      <protection/>
    </xf>
    <xf numFmtId="0" fontId="17" fillId="0" borderId="25" xfId="86" applyFont="1" applyBorder="1" applyAlignment="1">
      <alignment vertical="center"/>
      <protection/>
    </xf>
    <xf numFmtId="0" fontId="17" fillId="0" borderId="0" xfId="86" applyFont="1" applyBorder="1" applyAlignment="1">
      <alignment vertical="center"/>
      <protection/>
    </xf>
    <xf numFmtId="0" fontId="16" fillId="0" borderId="0" xfId="86" applyFont="1" applyAlignment="1">
      <alignment vertical="center"/>
      <protection/>
    </xf>
    <xf numFmtId="0" fontId="22" fillId="0" borderId="26" xfId="86" applyFont="1" applyBorder="1" applyAlignment="1">
      <alignment horizontal="center" vertical="center"/>
      <protection/>
    </xf>
    <xf numFmtId="0" fontId="22" fillId="0" borderId="27" xfId="86" applyFont="1" applyBorder="1" applyAlignment="1">
      <alignment horizontal="center" vertical="center"/>
      <protection/>
    </xf>
    <xf numFmtId="0" fontId="15" fillId="0" borderId="0" xfId="86" applyFont="1" applyBorder="1" applyAlignment="1">
      <alignment vertical="top"/>
      <protection/>
    </xf>
    <xf numFmtId="0" fontId="22" fillId="0" borderId="0" xfId="86" applyFont="1" applyBorder="1" applyAlignment="1">
      <alignment vertical="center"/>
      <protection/>
    </xf>
    <xf numFmtId="0" fontId="17" fillId="0" borderId="0" xfId="86" applyFont="1" applyBorder="1" applyAlignment="1">
      <alignment vertical="center" textRotation="255" wrapText="1"/>
      <protection/>
    </xf>
    <xf numFmtId="0" fontId="22" fillId="0" borderId="0" xfId="86" applyFont="1" applyBorder="1" applyAlignment="1">
      <alignment vertical="center" wrapText="1"/>
      <protection/>
    </xf>
    <xf numFmtId="0" fontId="21" fillId="0" borderId="0" xfId="86" applyFont="1" applyAlignment="1">
      <alignment vertical="center"/>
      <protection/>
    </xf>
    <xf numFmtId="0" fontId="21" fillId="0" borderId="0" xfId="86" applyFont="1">
      <alignment/>
      <protection/>
    </xf>
    <xf numFmtId="0" fontId="3" fillId="0" borderId="0" xfId="86" applyFont="1" applyBorder="1" applyAlignment="1">
      <alignment horizontal="center" vertical="center"/>
      <protection/>
    </xf>
    <xf numFmtId="0" fontId="2" fillId="0" borderId="0" xfId="75" applyAlignment="1">
      <alignment vertical="center"/>
      <protection/>
    </xf>
    <xf numFmtId="0" fontId="20" fillId="0" borderId="0" xfId="75" applyFont="1" applyBorder="1" applyAlignment="1">
      <alignment horizontal="center" vertical="center"/>
      <protection/>
    </xf>
    <xf numFmtId="0" fontId="3" fillId="0" borderId="0" xfId="75" applyFont="1" applyAlignment="1">
      <alignment horizontal="center" vertical="center"/>
      <protection/>
    </xf>
    <xf numFmtId="0" fontId="23" fillId="0" borderId="0" xfId="75" applyFont="1" applyBorder="1" applyAlignment="1">
      <alignment vertical="center"/>
      <protection/>
    </xf>
    <xf numFmtId="0" fontId="23" fillId="0" borderId="28" xfId="75" applyFont="1" applyBorder="1" applyAlignment="1">
      <alignment horizontal="center" vertical="center"/>
      <protection/>
    </xf>
    <xf numFmtId="0" fontId="2" fillId="0" borderId="0" xfId="75" applyBorder="1" applyAlignment="1">
      <alignment horizontal="center" vertical="center"/>
      <protection/>
    </xf>
    <xf numFmtId="0" fontId="2" fillId="0" borderId="0" xfId="75" applyAlignment="1">
      <alignment horizontal="center" vertical="center"/>
      <protection/>
    </xf>
    <xf numFmtId="0" fontId="23" fillId="0" borderId="0" xfId="75" applyFont="1" applyAlignment="1">
      <alignment horizontal="center" vertical="center"/>
      <protection/>
    </xf>
    <xf numFmtId="0" fontId="23" fillId="0" borderId="29" xfId="75" applyFont="1" applyBorder="1" applyAlignment="1">
      <alignment horizontal="center" vertical="center"/>
      <protection/>
    </xf>
    <xf numFmtId="0" fontId="23" fillId="0" borderId="0" xfId="75" applyFont="1" applyAlignment="1">
      <alignment horizontal="right" vertical="center"/>
      <protection/>
    </xf>
    <xf numFmtId="0" fontId="23" fillId="0" borderId="20" xfId="75" applyFont="1" applyBorder="1" applyAlignment="1">
      <alignment horizontal="right"/>
      <protection/>
    </xf>
    <xf numFmtId="0" fontId="23" fillId="0" borderId="20" xfId="75" applyFont="1" applyBorder="1" applyAlignment="1">
      <alignment horizontal="left"/>
      <protection/>
    </xf>
    <xf numFmtId="0" fontId="23" fillId="0" borderId="0" xfId="75" applyFont="1" applyBorder="1" applyAlignment="1">
      <alignment horizontal="right" vertical="center"/>
      <protection/>
    </xf>
    <xf numFmtId="0" fontId="23" fillId="0" borderId="0" xfId="75" applyFont="1" applyBorder="1" applyAlignment="1">
      <alignment horizontal="center" vertical="center"/>
      <protection/>
    </xf>
    <xf numFmtId="0" fontId="23" fillId="0" borderId="0" xfId="75" applyFont="1" applyAlignment="1">
      <alignment horizontal="left" vertical="center"/>
      <protection/>
    </xf>
    <xf numFmtId="0" fontId="2" fillId="0" borderId="30" xfId="75" applyBorder="1" applyAlignment="1">
      <alignment horizontal="left" vertical="center"/>
      <protection/>
    </xf>
    <xf numFmtId="0" fontId="23" fillId="0" borderId="30" xfId="75" applyFont="1" applyBorder="1" applyAlignment="1">
      <alignment horizontal="left" vertical="center"/>
      <protection/>
    </xf>
    <xf numFmtId="0" fontId="20" fillId="0" borderId="0" xfId="75" applyFont="1" applyBorder="1" applyAlignment="1">
      <alignment horizontal="center" vertical="center" shrinkToFit="1"/>
      <protection/>
    </xf>
    <xf numFmtId="0" fontId="23" fillId="0" borderId="21" xfId="75" applyFont="1" applyBorder="1" applyAlignment="1">
      <alignment horizontal="right" vertical="center"/>
      <protection/>
    </xf>
    <xf numFmtId="0" fontId="23" fillId="0" borderId="30" xfId="75" applyFont="1" applyBorder="1" applyAlignment="1">
      <alignment horizontal="right" vertical="center"/>
      <protection/>
    </xf>
    <xf numFmtId="0" fontId="23" fillId="0" borderId="0" xfId="75" applyFont="1" applyBorder="1" applyAlignment="1">
      <alignment horizontal="left" vertical="center"/>
      <protection/>
    </xf>
    <xf numFmtId="0" fontId="23" fillId="0" borderId="31" xfId="75" applyFont="1" applyBorder="1" applyAlignment="1">
      <alignment horizontal="right" vertical="center"/>
      <protection/>
    </xf>
    <xf numFmtId="0" fontId="2" fillId="0" borderId="32" xfId="75" applyBorder="1" applyAlignment="1">
      <alignment horizontal="left" vertical="center"/>
      <protection/>
    </xf>
    <xf numFmtId="0" fontId="23" fillId="0" borderId="0" xfId="75" applyFont="1" applyAlignment="1">
      <alignment horizontal="left" vertical="top"/>
      <protection/>
    </xf>
    <xf numFmtId="0" fontId="20" fillId="0" borderId="0" xfId="75" applyFont="1" applyBorder="1" applyAlignment="1">
      <alignment horizontal="center" vertical="center" wrapText="1"/>
      <protection/>
    </xf>
    <xf numFmtId="0" fontId="2" fillId="0" borderId="0" xfId="75" applyAlignment="1">
      <alignment horizontal="left" vertical="center"/>
      <protection/>
    </xf>
    <xf numFmtId="0" fontId="23" fillId="0" borderId="0" xfId="75" applyFont="1" applyAlignment="1">
      <alignment horizontal="right"/>
      <protection/>
    </xf>
    <xf numFmtId="0" fontId="23" fillId="0" borderId="0" xfId="75" applyFont="1" applyAlignment="1">
      <alignment horizontal="left"/>
      <protection/>
    </xf>
    <xf numFmtId="0" fontId="23" fillId="0" borderId="23" xfId="75" applyFont="1" applyBorder="1" applyAlignment="1">
      <alignment horizontal="right" vertical="center"/>
      <protection/>
    </xf>
    <xf numFmtId="0" fontId="2" fillId="0" borderId="27" xfId="75" applyBorder="1" applyAlignment="1">
      <alignment horizontal="left" vertical="center"/>
      <protection/>
    </xf>
    <xf numFmtId="0" fontId="2" fillId="0" borderId="0" xfId="75" applyAlignment="1">
      <alignment horizontal="right" vertical="center"/>
      <protection/>
    </xf>
    <xf numFmtId="0" fontId="2" fillId="0" borderId="0" xfId="75" applyBorder="1" applyAlignment="1">
      <alignment horizontal="right" vertical="center"/>
      <protection/>
    </xf>
    <xf numFmtId="0" fontId="23" fillId="0" borderId="0" xfId="75" applyFont="1" applyAlignment="1">
      <alignment horizontal="right" vertical="top"/>
      <protection/>
    </xf>
    <xf numFmtId="0" fontId="23" fillId="0" borderId="30" xfId="75" applyFont="1" applyBorder="1" applyAlignment="1">
      <alignment horizontal="right" vertical="top"/>
      <protection/>
    </xf>
    <xf numFmtId="0" fontId="2" fillId="0" borderId="33" xfId="75" applyBorder="1" applyAlignment="1">
      <alignment horizontal="center" vertical="center"/>
      <protection/>
    </xf>
    <xf numFmtId="0" fontId="2" fillId="0" borderId="30" xfId="75" applyBorder="1" applyAlignment="1">
      <alignment horizontal="center" vertical="center"/>
      <protection/>
    </xf>
    <xf numFmtId="0" fontId="23" fillId="0" borderId="21" xfId="75" applyFont="1" applyBorder="1" applyAlignment="1">
      <alignment horizontal="center" vertical="center"/>
      <protection/>
    </xf>
    <xf numFmtId="0" fontId="23" fillId="0" borderId="31" xfId="75" applyFont="1" applyBorder="1" applyAlignment="1">
      <alignment horizontal="center" vertical="center"/>
      <protection/>
    </xf>
    <xf numFmtId="0" fontId="23" fillId="0" borderId="0" xfId="75" applyFont="1" applyBorder="1" applyAlignment="1">
      <alignment horizontal="right" vertical="top"/>
      <protection/>
    </xf>
    <xf numFmtId="0" fontId="3" fillId="0" borderId="0" xfId="75" applyFont="1" applyAlignment="1">
      <alignment horizontal="left" vertical="center"/>
      <protection/>
    </xf>
    <xf numFmtId="0" fontId="23" fillId="0" borderId="23" xfId="75" applyFont="1" applyBorder="1" applyAlignment="1">
      <alignment horizontal="center" vertical="center"/>
      <protection/>
    </xf>
    <xf numFmtId="0" fontId="23" fillId="0" borderId="20" xfId="75" applyFont="1" applyBorder="1" applyAlignment="1">
      <alignment horizontal="center" vertical="center"/>
      <protection/>
    </xf>
    <xf numFmtId="0" fontId="2" fillId="0" borderId="27" xfId="75" applyBorder="1" applyAlignment="1">
      <alignment horizontal="center" vertical="center"/>
      <protection/>
    </xf>
    <xf numFmtId="0" fontId="23" fillId="0" borderId="30" xfId="75" applyFont="1" applyBorder="1" applyAlignment="1">
      <alignment horizontal="center" vertical="center"/>
      <protection/>
    </xf>
    <xf numFmtId="0" fontId="2" fillId="0" borderId="32" xfId="75" applyBorder="1" applyAlignment="1">
      <alignment horizontal="center" vertical="center"/>
      <protection/>
    </xf>
    <xf numFmtId="0" fontId="23" fillId="0" borderId="22" xfId="75" applyFont="1" applyBorder="1" applyAlignment="1">
      <alignment horizontal="center" vertical="center"/>
      <protection/>
    </xf>
    <xf numFmtId="0" fontId="2" fillId="0" borderId="34" xfId="75" applyBorder="1" applyAlignment="1">
      <alignment horizontal="center" vertical="center"/>
      <protection/>
    </xf>
    <xf numFmtId="0" fontId="13" fillId="0" borderId="0" xfId="81" applyFont="1" applyAlignment="1">
      <alignment horizontal="center" vertical="center"/>
      <protection/>
    </xf>
    <xf numFmtId="0" fontId="23" fillId="0" borderId="0" xfId="81" applyFont="1" applyAlignment="1">
      <alignment horizontal="center" vertical="center"/>
      <protection/>
    </xf>
    <xf numFmtId="0" fontId="23" fillId="0" borderId="21" xfId="81" applyFont="1" applyBorder="1" applyAlignment="1">
      <alignment horizontal="right" vertical="center"/>
      <protection/>
    </xf>
    <xf numFmtId="0" fontId="23" fillId="0" borderId="30" xfId="81" applyFont="1" applyBorder="1" applyAlignment="1">
      <alignment horizontal="left" vertical="center"/>
      <protection/>
    </xf>
    <xf numFmtId="0" fontId="0" fillId="0" borderId="0" xfId="81" applyFont="1" applyAlignment="1">
      <alignment horizontal="center" vertical="center"/>
      <protection/>
    </xf>
    <xf numFmtId="0" fontId="23" fillId="0" borderId="0" xfId="81" applyFont="1" applyAlignment="1">
      <alignment horizontal="right" vertical="center"/>
      <protection/>
    </xf>
    <xf numFmtId="0" fontId="0" fillId="0" borderId="30" xfId="81" applyFont="1" applyBorder="1" applyAlignment="1">
      <alignment horizontal="left" vertical="center"/>
      <protection/>
    </xf>
    <xf numFmtId="0" fontId="0" fillId="0" borderId="0" xfId="81" applyFont="1" applyAlignment="1">
      <alignment horizontal="left" vertical="center"/>
      <protection/>
    </xf>
    <xf numFmtId="0" fontId="23" fillId="0" borderId="0" xfId="81" applyFont="1" applyBorder="1" applyAlignment="1">
      <alignment horizontal="right" vertical="center"/>
      <protection/>
    </xf>
    <xf numFmtId="0" fontId="0" fillId="0" borderId="21" xfId="81" applyFont="1" applyBorder="1" applyAlignment="1">
      <alignment horizontal="left" vertical="center"/>
      <protection/>
    </xf>
    <xf numFmtId="0" fontId="20" fillId="0" borderId="0" xfId="81" applyFont="1" applyBorder="1" applyAlignment="1">
      <alignment horizontal="center" vertical="center" shrinkToFit="1"/>
      <protection/>
    </xf>
    <xf numFmtId="0" fontId="23" fillId="0" borderId="31" xfId="81" applyFont="1" applyBorder="1" applyAlignment="1">
      <alignment horizontal="right" vertical="center"/>
      <protection/>
    </xf>
    <xf numFmtId="0" fontId="20" fillId="0" borderId="0" xfId="81" applyFont="1" applyBorder="1" applyAlignment="1">
      <alignment horizontal="center" vertical="center"/>
      <protection/>
    </xf>
    <xf numFmtId="0" fontId="23" fillId="0" borderId="0" xfId="81" applyFont="1" applyBorder="1" applyAlignment="1">
      <alignment horizontal="center" vertical="center"/>
      <protection/>
    </xf>
    <xf numFmtId="0" fontId="23" fillId="0" borderId="0" xfId="81" applyFont="1" applyBorder="1" applyAlignment="1">
      <alignment horizontal="left" vertical="center"/>
      <protection/>
    </xf>
    <xf numFmtId="0" fontId="0" fillId="0" borderId="31" xfId="81" applyFont="1" applyBorder="1" applyAlignment="1">
      <alignment horizontal="left" vertical="center"/>
      <protection/>
    </xf>
    <xf numFmtId="0" fontId="0" fillId="0" borderId="0" xfId="81" applyFont="1" applyBorder="1" applyAlignment="1">
      <alignment horizontal="left" vertical="center"/>
      <protection/>
    </xf>
    <xf numFmtId="0" fontId="20" fillId="0" borderId="0" xfId="81" applyFont="1" applyBorder="1" applyAlignment="1">
      <alignment horizontal="center" vertical="center" wrapText="1"/>
      <protection/>
    </xf>
    <xf numFmtId="0" fontId="0" fillId="0" borderId="35" xfId="81" applyFont="1" applyBorder="1" applyAlignment="1">
      <alignment horizontal="left" vertical="center"/>
      <protection/>
    </xf>
    <xf numFmtId="0" fontId="23" fillId="0" borderId="0" xfId="81" applyFont="1" applyBorder="1" applyAlignment="1">
      <alignment vertical="center"/>
      <protection/>
    </xf>
    <xf numFmtId="0" fontId="0" fillId="0" borderId="0" xfId="81" applyFont="1" applyAlignment="1">
      <alignment horizontal="right" vertical="center"/>
      <protection/>
    </xf>
    <xf numFmtId="0" fontId="0" fillId="0" borderId="0" xfId="81" applyFont="1" applyBorder="1" applyAlignment="1">
      <alignment horizontal="right" vertical="center"/>
      <protection/>
    </xf>
    <xf numFmtId="0" fontId="13" fillId="0" borderId="0" xfId="81" applyFont="1" applyAlignment="1">
      <alignment horizontal="right" vertical="center"/>
      <protection/>
    </xf>
    <xf numFmtId="0" fontId="13" fillId="0" borderId="21" xfId="81" applyFont="1" applyBorder="1" applyAlignment="1">
      <alignment horizontal="right" vertical="center"/>
      <protection/>
    </xf>
    <xf numFmtId="0" fontId="13" fillId="0" borderId="0" xfId="81" applyFont="1" applyAlignment="1">
      <alignment horizontal="left" vertical="center"/>
      <protection/>
    </xf>
    <xf numFmtId="0" fontId="0" fillId="0" borderId="17" xfId="85" applyNumberFormat="1" applyFont="1" applyFill="1" applyBorder="1" applyAlignment="1">
      <alignment horizontal="center" vertical="center" wrapText="1"/>
      <protection/>
    </xf>
    <xf numFmtId="0" fontId="0" fillId="0" borderId="18" xfId="85" applyNumberFormat="1" applyFont="1" applyFill="1" applyBorder="1" applyAlignment="1">
      <alignment horizontal="center" vertical="center" wrapText="1"/>
      <protection/>
    </xf>
    <xf numFmtId="0" fontId="6" fillId="0" borderId="36" xfId="85" applyNumberFormat="1" applyFont="1" applyFill="1" applyBorder="1" applyAlignment="1">
      <alignment horizontal="center" vertical="center" wrapText="1"/>
      <protection/>
    </xf>
    <xf numFmtId="0" fontId="6" fillId="0" borderId="37" xfId="85" applyNumberFormat="1" applyFont="1" applyFill="1" applyBorder="1" applyAlignment="1">
      <alignment horizontal="center" vertical="center" wrapText="1"/>
      <protection/>
    </xf>
    <xf numFmtId="0" fontId="6" fillId="0" borderId="38" xfId="85" applyNumberFormat="1" applyFont="1" applyFill="1" applyBorder="1" applyAlignment="1">
      <alignment horizontal="center" vertical="center" wrapText="1"/>
      <protection/>
    </xf>
    <xf numFmtId="0" fontId="2" fillId="0" borderId="36" xfId="85" applyNumberFormat="1" applyFont="1" applyFill="1" applyBorder="1" applyAlignment="1">
      <alignment horizontal="center" vertical="center" wrapText="1"/>
      <protection/>
    </xf>
    <xf numFmtId="0" fontId="2" fillId="0" borderId="37" xfId="85" applyNumberFormat="1" applyFont="1" applyFill="1" applyBorder="1" applyAlignment="1">
      <alignment horizontal="center" vertical="center" wrapText="1"/>
      <protection/>
    </xf>
    <xf numFmtId="0" fontId="2" fillId="0" borderId="38" xfId="85" applyNumberFormat="1" applyFont="1" applyFill="1" applyBorder="1" applyAlignment="1">
      <alignment horizontal="center" vertical="center" wrapText="1"/>
      <protection/>
    </xf>
    <xf numFmtId="0" fontId="3" fillId="0" borderId="0" xfId="85" applyFont="1" applyAlignment="1">
      <alignment horizontal="center"/>
      <protection/>
    </xf>
    <xf numFmtId="0" fontId="13" fillId="0" borderId="0" xfId="75" applyFont="1" applyAlignment="1">
      <alignment horizontal="center" vertical="center"/>
      <protection/>
    </xf>
    <xf numFmtId="0" fontId="23" fillId="0" borderId="30" xfId="75" applyFont="1" applyBorder="1" applyAlignment="1">
      <alignment horizontal="right"/>
      <protection/>
    </xf>
    <xf numFmtId="0" fontId="23" fillId="0" borderId="0" xfId="75" applyFont="1" applyBorder="1" applyAlignment="1">
      <alignment horizontal="right" vertical="center"/>
      <protection/>
    </xf>
    <xf numFmtId="0" fontId="23" fillId="0" borderId="21" xfId="75" applyFont="1" applyBorder="1" applyAlignment="1">
      <alignment horizontal="right" vertical="center"/>
      <protection/>
    </xf>
    <xf numFmtId="0" fontId="23" fillId="0" borderId="30" xfId="75" applyFont="1" applyBorder="1" applyAlignment="1">
      <alignment horizontal="left" vertical="center"/>
      <protection/>
    </xf>
    <xf numFmtId="0" fontId="20" fillId="0" borderId="39" xfId="75" applyFont="1" applyBorder="1" applyAlignment="1">
      <alignment horizontal="center" vertical="center"/>
      <protection/>
    </xf>
    <xf numFmtId="0" fontId="20" fillId="0" borderId="40" xfId="75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left" vertical="center" textRotation="255"/>
      <protection/>
    </xf>
    <xf numFmtId="0" fontId="3" fillId="0" borderId="0" xfId="75" applyFont="1" applyBorder="1" applyAlignment="1">
      <alignment horizontal="right" vertical="center" textRotation="255"/>
      <protection/>
    </xf>
    <xf numFmtId="0" fontId="3" fillId="0" borderId="41" xfId="75" applyFont="1" applyBorder="1" applyAlignment="1">
      <alignment horizontal="center" vertical="center" textRotation="255"/>
      <protection/>
    </xf>
    <xf numFmtId="0" fontId="3" fillId="0" borderId="42" xfId="75" applyFont="1" applyBorder="1" applyAlignment="1">
      <alignment horizontal="center" vertical="center" textRotation="255"/>
      <protection/>
    </xf>
    <xf numFmtId="0" fontId="3" fillId="0" borderId="43" xfId="75" applyFont="1" applyBorder="1" applyAlignment="1">
      <alignment horizontal="center" vertical="center" textRotation="255"/>
      <protection/>
    </xf>
    <xf numFmtId="0" fontId="3" fillId="0" borderId="44" xfId="75" applyFont="1" applyBorder="1" applyAlignment="1">
      <alignment horizontal="right" vertical="center" textRotation="255"/>
      <protection/>
    </xf>
    <xf numFmtId="0" fontId="3" fillId="0" borderId="0" xfId="81" applyFont="1" applyAlignment="1">
      <alignment horizontal="center" textRotation="255"/>
      <protection/>
    </xf>
    <xf numFmtId="0" fontId="3" fillId="0" borderId="45" xfId="81" applyFont="1" applyBorder="1" applyAlignment="1">
      <alignment horizontal="center" textRotation="255"/>
      <protection/>
    </xf>
    <xf numFmtId="0" fontId="23" fillId="0" borderId="21" xfId="81" applyFont="1" applyBorder="1" applyAlignment="1">
      <alignment horizontal="right" vertical="center"/>
      <protection/>
    </xf>
    <xf numFmtId="0" fontId="23" fillId="0" borderId="30" xfId="81" applyFont="1" applyBorder="1" applyAlignment="1">
      <alignment horizontal="left" vertical="center"/>
      <protection/>
    </xf>
    <xf numFmtId="0" fontId="63" fillId="0" borderId="30" xfId="81" applyFont="1" applyBorder="1" applyAlignment="1">
      <alignment horizontal="left" vertical="center"/>
      <protection/>
    </xf>
    <xf numFmtId="0" fontId="23" fillId="0" borderId="24" xfId="81" applyFont="1" applyBorder="1" applyAlignment="1">
      <alignment horizontal="center" vertical="top"/>
      <protection/>
    </xf>
    <xf numFmtId="0" fontId="23" fillId="0" borderId="0" xfId="81" applyFont="1" applyBorder="1" applyAlignment="1">
      <alignment horizontal="center" vertical="top"/>
      <protection/>
    </xf>
    <xf numFmtId="0" fontId="17" fillId="0" borderId="0" xfId="75" applyFont="1" applyAlignment="1">
      <alignment horizontal="center" vertical="center"/>
      <protection/>
    </xf>
    <xf numFmtId="0" fontId="15" fillId="0" borderId="0" xfId="85" applyFont="1" applyAlignment="1">
      <alignment horizontal="center"/>
      <protection/>
    </xf>
    <xf numFmtId="0" fontId="13" fillId="0" borderId="0" xfId="85" applyFont="1" applyAlignment="1">
      <alignment horizontal="center"/>
      <protection/>
    </xf>
    <xf numFmtId="0" fontId="0" fillId="0" borderId="36" xfId="85" applyNumberFormat="1" applyFont="1" applyFill="1" applyBorder="1" applyAlignment="1">
      <alignment horizontal="center" vertical="center" wrapText="1"/>
      <protection/>
    </xf>
    <xf numFmtId="0" fontId="16" fillId="0" borderId="0" xfId="86" applyFont="1" applyAlignment="1">
      <alignment horizontal="center" vertical="center"/>
      <protection/>
    </xf>
    <xf numFmtId="0" fontId="18" fillId="0" borderId="0" xfId="86" applyFont="1" applyAlignment="1">
      <alignment horizontal="center" vertical="center"/>
      <protection/>
    </xf>
    <xf numFmtId="0" fontId="16" fillId="0" borderId="45" xfId="86" applyFont="1" applyBorder="1" applyAlignment="1">
      <alignment horizontal="center" vertical="center"/>
      <protection/>
    </xf>
    <xf numFmtId="0" fontId="17" fillId="0" borderId="46" xfId="86" applyFont="1" applyBorder="1" applyAlignment="1">
      <alignment horizontal="center" vertical="center"/>
      <protection/>
    </xf>
    <xf numFmtId="0" fontId="17" fillId="0" borderId="1" xfId="86" applyFont="1" applyBorder="1" applyAlignment="1">
      <alignment horizontal="center" vertical="center"/>
      <protection/>
    </xf>
    <xf numFmtId="0" fontId="17" fillId="0" borderId="47" xfId="86" applyFont="1" applyBorder="1" applyAlignment="1">
      <alignment horizontal="center" vertical="center"/>
      <protection/>
    </xf>
    <xf numFmtId="0" fontId="2" fillId="0" borderId="27" xfId="86" applyFont="1" applyBorder="1" applyAlignment="1">
      <alignment horizontal="center" vertical="top"/>
      <protection/>
    </xf>
    <xf numFmtId="0" fontId="2" fillId="0" borderId="22" xfId="86" applyFont="1" applyBorder="1" applyAlignment="1">
      <alignment horizontal="center" vertical="top"/>
      <protection/>
    </xf>
    <xf numFmtId="0" fontId="2" fillId="0" borderId="23" xfId="86" applyFont="1" applyBorder="1" applyAlignment="1">
      <alignment horizontal="center" vertical="top"/>
      <protection/>
    </xf>
    <xf numFmtId="0" fontId="3" fillId="0" borderId="48" xfId="86" applyFont="1" applyBorder="1" applyAlignment="1">
      <alignment horizontal="center" vertical="center"/>
      <protection/>
    </xf>
    <xf numFmtId="0" fontId="3" fillId="0" borderId="49" xfId="86" applyFont="1" applyBorder="1" applyAlignment="1">
      <alignment horizontal="center" vertical="center"/>
      <protection/>
    </xf>
    <xf numFmtId="0" fontId="18" fillId="0" borderId="45" xfId="86" applyFont="1" applyBorder="1" applyAlignment="1">
      <alignment horizontal="center" wrapText="1"/>
      <protection/>
    </xf>
    <xf numFmtId="0" fontId="18" fillId="0" borderId="45" xfId="86" applyFont="1" applyBorder="1" applyAlignment="1">
      <alignment horizontal="center"/>
      <protection/>
    </xf>
    <xf numFmtId="0" fontId="17" fillId="0" borderId="50" xfId="86" applyFont="1" applyBorder="1" applyAlignment="1">
      <alignment horizontal="center" vertical="center" wrapText="1"/>
      <protection/>
    </xf>
    <xf numFmtId="0" fontId="17" fillId="0" borderId="24" xfId="86" applyFont="1" applyBorder="1" applyAlignment="1">
      <alignment horizontal="center" vertical="center" wrapText="1"/>
      <protection/>
    </xf>
    <xf numFmtId="0" fontId="17" fillId="0" borderId="51" xfId="86" applyFont="1" applyBorder="1" applyAlignment="1">
      <alignment horizontal="center" vertical="center" wrapText="1"/>
      <protection/>
    </xf>
    <xf numFmtId="0" fontId="17" fillId="0" borderId="25" xfId="86" applyFont="1" applyBorder="1" applyAlignment="1">
      <alignment horizontal="center" vertical="center" wrapText="1"/>
      <protection/>
    </xf>
    <xf numFmtId="0" fontId="17" fillId="0" borderId="0" xfId="86" applyFont="1" applyBorder="1" applyAlignment="1">
      <alignment horizontal="center" vertical="center" wrapText="1"/>
      <protection/>
    </xf>
    <xf numFmtId="0" fontId="17" fillId="0" borderId="52" xfId="86" applyFont="1" applyBorder="1" applyAlignment="1">
      <alignment horizontal="center" vertical="center" wrapText="1"/>
      <protection/>
    </xf>
    <xf numFmtId="0" fontId="17" fillId="0" borderId="53" xfId="86" applyFont="1" applyBorder="1" applyAlignment="1">
      <alignment horizontal="center" vertical="center" wrapText="1"/>
      <protection/>
    </xf>
    <xf numFmtId="0" fontId="17" fillId="0" borderId="54" xfId="86" applyFont="1" applyBorder="1" applyAlignment="1">
      <alignment horizontal="center" vertical="center" wrapText="1"/>
      <protection/>
    </xf>
    <xf numFmtId="0" fontId="17" fillId="0" borderId="55" xfId="86" applyFont="1" applyBorder="1" applyAlignment="1">
      <alignment horizontal="center" vertical="center" wrapText="1"/>
      <protection/>
    </xf>
    <xf numFmtId="0" fontId="13" fillId="0" borderId="56" xfId="86" applyFont="1" applyBorder="1" applyAlignment="1">
      <alignment horizontal="center" vertical="top"/>
      <protection/>
    </xf>
    <xf numFmtId="0" fontId="13" fillId="0" borderId="24" xfId="86" applyFont="1" applyBorder="1" applyAlignment="1">
      <alignment horizontal="center" vertical="top"/>
      <protection/>
    </xf>
    <xf numFmtId="0" fontId="13" fillId="0" borderId="57" xfId="86" applyFont="1" applyBorder="1" applyAlignment="1">
      <alignment horizontal="center" vertical="top"/>
      <protection/>
    </xf>
    <xf numFmtId="0" fontId="13" fillId="0" borderId="58" xfId="86" applyFont="1" applyBorder="1" applyAlignment="1">
      <alignment horizontal="center" vertical="top"/>
      <protection/>
    </xf>
    <xf numFmtId="0" fontId="13" fillId="0" borderId="59" xfId="86" applyFont="1" applyBorder="1" applyAlignment="1">
      <alignment horizontal="center" vertical="top"/>
      <protection/>
    </xf>
    <xf numFmtId="0" fontId="14" fillId="0" borderId="13" xfId="86" applyFont="1" applyBorder="1" applyAlignment="1">
      <alignment horizontal="center" vertical="center"/>
      <protection/>
    </xf>
    <xf numFmtId="0" fontId="14" fillId="0" borderId="15" xfId="86" applyFont="1" applyBorder="1" applyAlignment="1">
      <alignment horizontal="center" vertical="center"/>
      <protection/>
    </xf>
    <xf numFmtId="0" fontId="14" fillId="0" borderId="17" xfId="86" applyFont="1" applyBorder="1" applyAlignment="1">
      <alignment horizontal="center" vertical="center"/>
      <protection/>
    </xf>
    <xf numFmtId="0" fontId="14" fillId="0" borderId="3" xfId="86" applyFont="1" applyBorder="1" applyAlignment="1">
      <alignment horizontal="center" vertical="center"/>
      <protection/>
    </xf>
    <xf numFmtId="0" fontId="14" fillId="0" borderId="60" xfId="86" applyFont="1" applyBorder="1" applyAlignment="1">
      <alignment horizontal="center" vertical="center"/>
      <protection/>
    </xf>
    <xf numFmtId="0" fontId="14" fillId="0" borderId="61" xfId="86" applyFont="1" applyBorder="1" applyAlignment="1">
      <alignment horizontal="center" vertical="center"/>
      <protection/>
    </xf>
    <xf numFmtId="0" fontId="14" fillId="0" borderId="36" xfId="86" applyFont="1" applyBorder="1" applyAlignment="1">
      <alignment horizontal="center" vertical="center"/>
      <protection/>
    </xf>
    <xf numFmtId="0" fontId="14" fillId="0" borderId="62" xfId="86" applyFont="1" applyBorder="1" applyAlignment="1">
      <alignment horizontal="center" vertical="center"/>
      <protection/>
    </xf>
    <xf numFmtId="0" fontId="14" fillId="0" borderId="63" xfId="86" applyFont="1" applyBorder="1" applyAlignment="1">
      <alignment horizontal="center" vertical="center"/>
      <protection/>
    </xf>
    <xf numFmtId="0" fontId="14" fillId="0" borderId="64" xfId="86" applyFont="1" applyBorder="1" applyAlignment="1">
      <alignment horizontal="center" vertical="center" textRotation="255" wrapText="1"/>
      <protection/>
    </xf>
    <xf numFmtId="0" fontId="14" fillId="0" borderId="33" xfId="86" applyFont="1" applyBorder="1" applyAlignment="1">
      <alignment horizontal="center" vertical="center" textRotation="255" wrapText="1"/>
      <protection/>
    </xf>
    <xf numFmtId="0" fontId="14" fillId="0" borderId="65" xfId="86" applyFont="1" applyBorder="1" applyAlignment="1">
      <alignment horizontal="center" vertical="center" textRotation="255" wrapText="1"/>
      <protection/>
    </xf>
    <xf numFmtId="0" fontId="13" fillId="0" borderId="66" xfId="86" applyFont="1" applyBorder="1" applyAlignment="1">
      <alignment horizontal="center" vertical="top"/>
      <protection/>
    </xf>
    <xf numFmtId="0" fontId="13" fillId="0" borderId="67" xfId="86" applyFont="1" applyBorder="1" applyAlignment="1">
      <alignment horizontal="center" vertical="top"/>
      <protection/>
    </xf>
    <xf numFmtId="0" fontId="13" fillId="0" borderId="68" xfId="86" applyFont="1" applyBorder="1" applyAlignment="1">
      <alignment horizontal="center" vertical="top"/>
      <protection/>
    </xf>
    <xf numFmtId="0" fontId="22" fillId="0" borderId="69" xfId="86" applyFont="1" applyBorder="1" applyAlignment="1">
      <alignment horizontal="center" vertical="center"/>
      <protection/>
    </xf>
    <xf numFmtId="0" fontId="22" fillId="0" borderId="70" xfId="86" applyFont="1" applyBorder="1" applyAlignment="1">
      <alignment horizontal="center" vertical="center"/>
      <protection/>
    </xf>
    <xf numFmtId="0" fontId="22" fillId="0" borderId="71" xfId="86" applyFont="1" applyBorder="1" applyAlignment="1">
      <alignment horizontal="center" vertical="center"/>
      <protection/>
    </xf>
    <xf numFmtId="0" fontId="22" fillId="0" borderId="72" xfId="86" applyFont="1" applyBorder="1" applyAlignment="1">
      <alignment horizontal="center" vertical="center"/>
      <protection/>
    </xf>
    <xf numFmtId="0" fontId="22" fillId="0" borderId="73" xfId="86" applyFont="1" applyBorder="1" applyAlignment="1">
      <alignment horizontal="center" vertical="center"/>
      <protection/>
    </xf>
    <xf numFmtId="0" fontId="22" fillId="0" borderId="74" xfId="86" applyFont="1" applyBorder="1" applyAlignment="1">
      <alignment horizontal="center" vertical="center"/>
      <protection/>
    </xf>
    <xf numFmtId="0" fontId="22" fillId="0" borderId="75" xfId="86" applyFont="1" applyBorder="1" applyAlignment="1">
      <alignment horizontal="center" vertical="center"/>
      <protection/>
    </xf>
    <xf numFmtId="0" fontId="22" fillId="0" borderId="76" xfId="86" applyFont="1" applyBorder="1" applyAlignment="1">
      <alignment horizontal="center" vertical="center"/>
      <protection/>
    </xf>
    <xf numFmtId="0" fontId="22" fillId="0" borderId="77" xfId="86" applyFont="1" applyBorder="1" applyAlignment="1">
      <alignment horizontal="center" vertical="center"/>
      <protection/>
    </xf>
    <xf numFmtId="0" fontId="17" fillId="0" borderId="78" xfId="86" applyFont="1" applyBorder="1" applyAlignment="1">
      <alignment horizontal="center" vertical="center"/>
      <protection/>
    </xf>
    <xf numFmtId="0" fontId="17" fillId="0" borderId="67" xfId="86" applyFont="1" applyBorder="1" applyAlignment="1">
      <alignment horizontal="center" vertical="center"/>
      <protection/>
    </xf>
    <xf numFmtId="0" fontId="17" fillId="0" borderId="79" xfId="86" applyFont="1" applyBorder="1" applyAlignment="1">
      <alignment horizontal="center" vertical="center"/>
      <protection/>
    </xf>
    <xf numFmtId="0" fontId="17" fillId="0" borderId="80" xfId="86" applyFont="1" applyBorder="1" applyAlignment="1">
      <alignment horizontal="center" vertical="center"/>
      <protection/>
    </xf>
    <xf numFmtId="0" fontId="17" fillId="0" borderId="30" xfId="86" applyFont="1" applyBorder="1" applyAlignment="1">
      <alignment horizontal="center" vertical="center"/>
      <protection/>
    </xf>
    <xf numFmtId="0" fontId="17" fillId="0" borderId="0" xfId="86" applyFont="1" applyBorder="1" applyAlignment="1">
      <alignment horizontal="center" vertical="center"/>
      <protection/>
    </xf>
    <xf numFmtId="0" fontId="17" fillId="0" borderId="21" xfId="86" applyFont="1" applyBorder="1" applyAlignment="1">
      <alignment horizontal="center" vertical="center"/>
      <protection/>
    </xf>
    <xf numFmtId="0" fontId="17" fillId="0" borderId="32" xfId="86" applyFont="1" applyBorder="1" applyAlignment="1">
      <alignment horizontal="center" vertical="center"/>
      <protection/>
    </xf>
    <xf numFmtId="0" fontId="17" fillId="0" borderId="20" xfId="86" applyFont="1" applyBorder="1" applyAlignment="1">
      <alignment horizontal="center" vertical="center"/>
      <protection/>
    </xf>
    <xf numFmtId="0" fontId="17" fillId="0" borderId="31" xfId="86" applyFont="1" applyBorder="1" applyAlignment="1">
      <alignment horizontal="center" vertical="center"/>
      <protection/>
    </xf>
    <xf numFmtId="0" fontId="17" fillId="0" borderId="44" xfId="86" applyFont="1" applyBorder="1" applyAlignment="1">
      <alignment horizontal="center" vertical="center"/>
      <protection/>
    </xf>
    <xf numFmtId="0" fontId="17" fillId="0" borderId="81" xfId="86" applyFont="1" applyBorder="1" applyAlignment="1">
      <alignment horizontal="center" vertical="center"/>
      <protection/>
    </xf>
    <xf numFmtId="0" fontId="13" fillId="0" borderId="82" xfId="86" applyFont="1" applyBorder="1" applyAlignment="1">
      <alignment horizontal="center" vertical="top"/>
      <protection/>
    </xf>
    <xf numFmtId="0" fontId="13" fillId="0" borderId="22" xfId="86" applyFont="1" applyBorder="1" applyAlignment="1">
      <alignment horizontal="center" vertical="top"/>
      <protection/>
    </xf>
    <xf numFmtId="0" fontId="13" fillId="0" borderId="83" xfId="86" applyFont="1" applyBorder="1" applyAlignment="1">
      <alignment horizontal="center" vertical="top"/>
      <protection/>
    </xf>
    <xf numFmtId="0" fontId="17" fillId="0" borderId="84" xfId="86" applyFont="1" applyBorder="1" applyAlignment="1">
      <alignment horizontal="center" vertical="center"/>
      <protection/>
    </xf>
    <xf numFmtId="0" fontId="17" fillId="0" borderId="85" xfId="86" applyFont="1" applyBorder="1" applyAlignment="1">
      <alignment horizontal="center" vertical="center"/>
      <protection/>
    </xf>
    <xf numFmtId="0" fontId="17" fillId="0" borderId="86" xfId="86" applyFont="1" applyBorder="1" applyAlignment="1">
      <alignment horizontal="center" vertical="center"/>
      <protection/>
    </xf>
    <xf numFmtId="0" fontId="17" fillId="0" borderId="87" xfId="86" applyFont="1" applyBorder="1" applyAlignment="1">
      <alignment horizontal="center" vertical="center"/>
      <protection/>
    </xf>
    <xf numFmtId="0" fontId="17" fillId="0" borderId="73" xfId="86" applyFont="1" applyBorder="1" applyAlignment="1">
      <alignment horizontal="center" vertical="center"/>
      <protection/>
    </xf>
    <xf numFmtId="0" fontId="17" fillId="0" borderId="74" xfId="86" applyFont="1" applyBorder="1" applyAlignment="1">
      <alignment horizontal="center" vertical="center"/>
      <protection/>
    </xf>
    <xf numFmtId="0" fontId="17" fillId="0" borderId="88" xfId="86" applyFont="1" applyBorder="1" applyAlignment="1">
      <alignment horizontal="center" vertical="center"/>
      <protection/>
    </xf>
    <xf numFmtId="0" fontId="17" fillId="0" borderId="76" xfId="86" applyFont="1" applyBorder="1" applyAlignment="1">
      <alignment horizontal="center" vertical="center"/>
      <protection/>
    </xf>
    <xf numFmtId="0" fontId="17" fillId="0" borderId="77" xfId="86" applyFont="1" applyBorder="1" applyAlignment="1">
      <alignment horizontal="center" vertical="center"/>
      <protection/>
    </xf>
    <xf numFmtId="0" fontId="17" fillId="0" borderId="27" xfId="86" applyFont="1" applyBorder="1" applyAlignment="1">
      <alignment horizontal="center" vertical="center"/>
      <protection/>
    </xf>
    <xf numFmtId="0" fontId="17" fillId="0" borderId="22" xfId="86" applyFont="1" applyBorder="1" applyAlignment="1">
      <alignment horizontal="center" vertical="center"/>
      <protection/>
    </xf>
    <xf numFmtId="0" fontId="17" fillId="0" borderId="89" xfId="86" applyFont="1" applyBorder="1" applyAlignment="1">
      <alignment horizontal="center" vertical="center"/>
      <protection/>
    </xf>
    <xf numFmtId="0" fontId="22" fillId="0" borderId="84" xfId="86" applyFont="1" applyBorder="1" applyAlignment="1">
      <alignment horizontal="center" vertical="center"/>
      <protection/>
    </xf>
    <xf numFmtId="0" fontId="22" fillId="0" borderId="85" xfId="86" applyFont="1" applyBorder="1" applyAlignment="1">
      <alignment horizontal="center" vertical="center"/>
      <protection/>
    </xf>
    <xf numFmtId="0" fontId="22" fillId="0" borderId="90" xfId="86" applyFont="1" applyBorder="1" applyAlignment="1">
      <alignment horizontal="center" vertical="center"/>
      <protection/>
    </xf>
    <xf numFmtId="0" fontId="22" fillId="0" borderId="87" xfId="86" applyFont="1" applyBorder="1" applyAlignment="1">
      <alignment horizontal="center" vertical="center"/>
      <protection/>
    </xf>
    <xf numFmtId="0" fontId="22" fillId="0" borderId="91" xfId="86" applyFont="1" applyBorder="1" applyAlignment="1">
      <alignment horizontal="center" vertical="center"/>
      <protection/>
    </xf>
    <xf numFmtId="0" fontId="22" fillId="0" borderId="92" xfId="86" applyFont="1" applyBorder="1" applyAlignment="1">
      <alignment horizontal="center" vertical="center"/>
      <protection/>
    </xf>
    <xf numFmtId="0" fontId="22" fillId="0" borderId="93" xfId="86" applyFont="1" applyBorder="1" applyAlignment="1">
      <alignment horizontal="center" vertical="center"/>
      <protection/>
    </xf>
    <xf numFmtId="0" fontId="22" fillId="0" borderId="94" xfId="86" applyFont="1" applyBorder="1" applyAlignment="1">
      <alignment horizontal="center" vertical="center"/>
      <protection/>
    </xf>
    <xf numFmtId="0" fontId="64" fillId="0" borderId="0" xfId="86" applyFont="1" applyFill="1" applyAlignment="1">
      <alignment vertical="center"/>
      <protection/>
    </xf>
    <xf numFmtId="0" fontId="65" fillId="0" borderId="0" xfId="86" applyFont="1" applyFill="1" applyBorder="1" applyAlignment="1">
      <alignment horizontal="center" vertical="center"/>
      <protection/>
    </xf>
    <xf numFmtId="0" fontId="64" fillId="0" borderId="0" xfId="86" applyFont="1" applyFill="1">
      <alignment/>
      <protection/>
    </xf>
    <xf numFmtId="0" fontId="65" fillId="0" borderId="48" xfId="86" applyFont="1" applyFill="1" applyBorder="1" applyAlignment="1">
      <alignment horizontal="center" vertical="center"/>
      <protection/>
    </xf>
    <xf numFmtId="0" fontId="65" fillId="0" borderId="49" xfId="86" applyFont="1" applyFill="1" applyBorder="1" applyAlignment="1">
      <alignment horizontal="center" vertical="center"/>
      <protection/>
    </xf>
    <xf numFmtId="0" fontId="66" fillId="0" borderId="95" xfId="80" applyNumberFormat="1" applyFont="1" applyFill="1" applyBorder="1" applyAlignment="1">
      <alignment horizontal="center" vertical="center"/>
      <protection/>
    </xf>
    <xf numFmtId="0" fontId="66" fillId="0" borderId="96" xfId="80" applyNumberFormat="1" applyFont="1" applyFill="1" applyBorder="1" applyAlignment="1">
      <alignment horizontal="center" vertical="center"/>
      <protection/>
    </xf>
    <xf numFmtId="0" fontId="66" fillId="0" borderId="97" xfId="80" applyNumberFormat="1" applyFont="1" applyFill="1" applyBorder="1" applyAlignment="1">
      <alignment horizontal="center" vertical="center"/>
      <protection/>
    </xf>
    <xf numFmtId="0" fontId="66" fillId="0" borderId="98" xfId="80" applyNumberFormat="1" applyFont="1" applyFill="1" applyBorder="1" applyAlignment="1">
      <alignment horizontal="center" vertical="center"/>
      <protection/>
    </xf>
    <xf numFmtId="0" fontId="66" fillId="0" borderId="2" xfId="80" applyFont="1" applyFill="1" applyBorder="1" applyAlignment="1">
      <alignment horizontal="center" vertical="center"/>
      <protection/>
    </xf>
    <xf numFmtId="0" fontId="66" fillId="0" borderId="99" xfId="80" applyNumberFormat="1" applyFont="1" applyFill="1" applyBorder="1" applyAlignment="1">
      <alignment horizontal="center" vertical="center"/>
      <protection/>
    </xf>
    <xf numFmtId="0" fontId="66" fillId="35" borderId="32" xfId="80" applyNumberFormat="1" applyFont="1" applyFill="1" applyBorder="1" applyAlignment="1">
      <alignment horizontal="center" vertical="center"/>
      <protection/>
    </xf>
    <xf numFmtId="0" fontId="66" fillId="0" borderId="100" xfId="80" applyFont="1" applyFill="1" applyBorder="1" applyAlignment="1">
      <alignment horizontal="center" vertical="center"/>
      <protection/>
    </xf>
    <xf numFmtId="0" fontId="64" fillId="35" borderId="35" xfId="80" applyNumberFormat="1" applyFont="1" applyFill="1" applyBorder="1" applyAlignment="1">
      <alignment horizontal="center" vertical="center"/>
      <protection/>
    </xf>
    <xf numFmtId="0" fontId="64" fillId="0" borderId="35" xfId="80" applyNumberFormat="1" applyFont="1" applyFill="1" applyBorder="1" applyAlignment="1">
      <alignment horizontal="center" vertical="center"/>
      <protection/>
    </xf>
    <xf numFmtId="0" fontId="64" fillId="0" borderId="35" xfId="80" applyNumberFormat="1" applyFont="1" applyFill="1" applyBorder="1" applyAlignment="1">
      <alignment horizontal="center" vertical="center" shrinkToFit="1"/>
      <protection/>
    </xf>
    <xf numFmtId="0" fontId="66" fillId="0" borderId="96" xfId="80" applyFont="1" applyFill="1" applyBorder="1" applyAlignment="1">
      <alignment horizontal="center" vertical="center"/>
      <protection/>
    </xf>
    <xf numFmtId="0" fontId="64" fillId="0" borderId="3" xfId="80" applyNumberFormat="1" applyFont="1" applyFill="1" applyBorder="1" applyAlignment="1">
      <alignment horizontal="center" vertical="center"/>
      <protection/>
    </xf>
    <xf numFmtId="0" fontId="66" fillId="0" borderId="95" xfId="80" applyFont="1" applyFill="1" applyBorder="1" applyAlignment="1">
      <alignment horizontal="center" vertical="center"/>
      <protection/>
    </xf>
    <xf numFmtId="0" fontId="66" fillId="35" borderId="62" xfId="80" applyNumberFormat="1" applyFont="1" applyFill="1" applyBorder="1" applyAlignment="1">
      <alignment horizontal="center" vertical="center"/>
      <protection/>
    </xf>
    <xf numFmtId="0" fontId="64" fillId="0" borderId="101" xfId="80" applyNumberFormat="1" applyFont="1" applyFill="1" applyBorder="1" applyAlignment="1">
      <alignment horizontal="center" vertical="center"/>
      <protection/>
    </xf>
    <xf numFmtId="0" fontId="66" fillId="0" borderId="45" xfId="80" applyNumberFormat="1" applyFont="1" applyFill="1" applyBorder="1" applyAlignment="1">
      <alignment horizontal="center" vertical="center"/>
      <protection/>
    </xf>
    <xf numFmtId="0" fontId="66" fillId="0" borderId="102" xfId="80" applyFont="1" applyFill="1" applyBorder="1" applyAlignment="1">
      <alignment horizontal="center" vertical="center"/>
      <protection/>
    </xf>
    <xf numFmtId="0" fontId="66" fillId="0" borderId="103" xfId="80" applyNumberFormat="1" applyFont="1" applyFill="1" applyBorder="1" applyAlignment="1">
      <alignment horizontal="center" vertical="center"/>
      <protection/>
    </xf>
    <xf numFmtId="0" fontId="66" fillId="0" borderId="104" xfId="80" applyNumberFormat="1" applyFont="1" applyFill="1" applyBorder="1" applyAlignment="1">
      <alignment horizontal="center" vertical="center"/>
      <protection/>
    </xf>
    <xf numFmtId="0" fontId="66" fillId="0" borderId="105" xfId="80" applyNumberFormat="1" applyFont="1" applyFill="1" applyBorder="1" applyAlignment="1">
      <alignment horizontal="center" vertical="center"/>
      <protection/>
    </xf>
    <xf numFmtId="0" fontId="64" fillId="35" borderId="106" xfId="80" applyNumberFormat="1" applyFont="1" applyFill="1" applyBorder="1" applyAlignment="1">
      <alignment horizontal="center" vertical="center"/>
      <protection/>
    </xf>
    <xf numFmtId="0" fontId="64" fillId="0" borderId="106" xfId="80" applyNumberFormat="1" applyFont="1" applyFill="1" applyBorder="1" applyAlignment="1">
      <alignment horizontal="center" vertical="center"/>
      <protection/>
    </xf>
    <xf numFmtId="0" fontId="64" fillId="0" borderId="106" xfId="80" applyNumberFormat="1" applyFont="1" applyFill="1" applyBorder="1" applyAlignment="1">
      <alignment horizontal="center" vertical="center" shrinkToFit="1"/>
      <protection/>
    </xf>
    <xf numFmtId="0" fontId="66" fillId="0" borderId="20" xfId="80" applyNumberFormat="1" applyFont="1" applyFill="1" applyBorder="1" applyAlignment="1">
      <alignment horizontal="center" vertical="center"/>
      <protection/>
    </xf>
    <xf numFmtId="0" fontId="66" fillId="0" borderId="2" xfId="80" applyNumberFormat="1" applyFont="1" applyFill="1" applyBorder="1" applyAlignment="1">
      <alignment horizontal="center" vertical="center"/>
      <protection/>
    </xf>
    <xf numFmtId="0" fontId="64" fillId="35" borderId="107" xfId="80" applyNumberFormat="1" applyFont="1" applyFill="1" applyBorder="1" applyAlignment="1">
      <alignment horizontal="center" vertical="center"/>
      <protection/>
    </xf>
    <xf numFmtId="0" fontId="64" fillId="35" borderId="108" xfId="80" applyNumberFormat="1" applyFont="1" applyFill="1" applyBorder="1" applyAlignment="1">
      <alignment horizontal="center" vertical="center"/>
      <protection/>
    </xf>
    <xf numFmtId="0" fontId="66" fillId="0" borderId="95" xfId="0" applyNumberFormat="1" applyFont="1" applyFill="1" applyBorder="1" applyAlignment="1">
      <alignment horizontal="center" vertical="center"/>
    </xf>
    <xf numFmtId="0" fontId="66" fillId="0" borderId="96" xfId="0" applyNumberFormat="1" applyFont="1" applyFill="1" applyBorder="1" applyAlignment="1">
      <alignment horizontal="center" vertical="center"/>
    </xf>
    <xf numFmtId="0" fontId="66" fillId="0" borderId="97" xfId="0" applyNumberFormat="1" applyFont="1" applyFill="1" applyBorder="1" applyAlignment="1">
      <alignment horizontal="center" vertical="center"/>
    </xf>
    <xf numFmtId="0" fontId="66" fillId="0" borderId="98" xfId="0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66" fillId="0" borderId="99" xfId="0" applyNumberFormat="1" applyFont="1" applyFill="1" applyBorder="1" applyAlignment="1">
      <alignment horizontal="center" vertical="center"/>
    </xf>
    <xf numFmtId="0" fontId="64" fillId="0" borderId="35" xfId="0" applyNumberFormat="1" applyFont="1" applyFill="1" applyBorder="1" applyAlignment="1">
      <alignment horizontal="center" vertical="center"/>
    </xf>
    <xf numFmtId="0" fontId="64" fillId="0" borderId="3" xfId="0" applyNumberFormat="1" applyFont="1" applyFill="1" applyBorder="1" applyAlignment="1">
      <alignment horizontal="center" vertical="center"/>
    </xf>
    <xf numFmtId="0" fontId="66" fillId="0" borderId="109" xfId="0" applyNumberFormat="1" applyFont="1" applyFill="1" applyBorder="1" applyAlignment="1">
      <alignment horizontal="center" vertical="center"/>
    </xf>
    <xf numFmtId="0" fontId="66" fillId="0" borderId="110" xfId="0" applyFont="1" applyFill="1" applyBorder="1" applyAlignment="1">
      <alignment horizontal="center" vertical="center"/>
    </xf>
    <xf numFmtId="0" fontId="66" fillId="0" borderId="111" xfId="0" applyNumberFormat="1" applyFont="1" applyFill="1" applyBorder="1" applyAlignment="1">
      <alignment horizontal="center" vertical="center"/>
    </xf>
    <xf numFmtId="0" fontId="66" fillId="0" borderId="112" xfId="0" applyNumberFormat="1" applyFont="1" applyFill="1" applyBorder="1" applyAlignment="1">
      <alignment horizontal="center" vertical="center"/>
    </xf>
    <xf numFmtId="0" fontId="66" fillId="0" borderId="109" xfId="0" applyFont="1" applyFill="1" applyBorder="1" applyAlignment="1">
      <alignment horizontal="center" vertical="center"/>
    </xf>
    <xf numFmtId="0" fontId="66" fillId="0" borderId="102" xfId="0" applyNumberFormat="1" applyFont="1" applyFill="1" applyBorder="1" applyAlignment="1">
      <alignment horizontal="center" vertical="center"/>
    </xf>
    <xf numFmtId="0" fontId="66" fillId="0" borderId="113" xfId="0" applyNumberFormat="1" applyFont="1" applyFill="1" applyBorder="1" applyAlignment="1">
      <alignment horizontal="center" vertical="center"/>
    </xf>
    <xf numFmtId="0" fontId="64" fillId="0" borderId="106" xfId="0" applyNumberFormat="1" applyFont="1" applyFill="1" applyBorder="1" applyAlignment="1">
      <alignment horizontal="center" vertical="center"/>
    </xf>
    <xf numFmtId="0" fontId="64" fillId="0" borderId="114" xfId="0" applyNumberFormat="1" applyFont="1" applyFill="1" applyBorder="1" applyAlignment="1">
      <alignment horizontal="center" vertical="center"/>
    </xf>
    <xf numFmtId="0" fontId="64" fillId="0" borderId="107" xfId="0" applyNumberFormat="1" applyFont="1" applyFill="1" applyBorder="1" applyAlignment="1">
      <alignment horizontal="center" vertical="center"/>
    </xf>
    <xf numFmtId="0" fontId="64" fillId="0" borderId="108" xfId="0" applyNumberFormat="1" applyFont="1" applyFill="1" applyBorder="1" applyAlignment="1">
      <alignment horizontal="center" vertical="center"/>
    </xf>
    <xf numFmtId="0" fontId="64" fillId="0" borderId="35" xfId="0" applyNumberFormat="1" applyFont="1" applyFill="1" applyBorder="1" applyAlignment="1">
      <alignment horizontal="center" vertical="center" shrinkToFit="1"/>
    </xf>
    <xf numFmtId="0" fontId="64" fillId="0" borderId="114" xfId="0" applyNumberFormat="1" applyFont="1" applyFill="1" applyBorder="1" applyAlignment="1">
      <alignment horizontal="center" vertical="center" shrinkToFit="1"/>
    </xf>
    <xf numFmtId="0" fontId="2" fillId="0" borderId="0" xfId="85" applyAlignment="1">
      <alignment shrinkToFit="1"/>
      <protection/>
    </xf>
    <xf numFmtId="0" fontId="2" fillId="0" borderId="15" xfId="85" applyNumberFormat="1" applyFont="1" applyFill="1" applyBorder="1" applyAlignment="1">
      <alignment horizontal="center" vertical="center" shrinkToFit="1"/>
      <protection/>
    </xf>
    <xf numFmtId="0" fontId="2" fillId="0" borderId="0" xfId="85" applyNumberFormat="1" applyFont="1" applyFill="1" applyBorder="1" applyAlignment="1">
      <alignment horizontal="center" vertical="center" shrinkToFit="1"/>
      <protection/>
    </xf>
    <xf numFmtId="0" fontId="21" fillId="0" borderId="115" xfId="85" applyNumberFormat="1" applyFont="1" applyFill="1" applyBorder="1" applyAlignment="1">
      <alignment horizontal="center" vertical="center"/>
      <protection/>
    </xf>
    <xf numFmtId="0" fontId="21" fillId="0" borderId="116" xfId="85" applyNumberFormat="1" applyFont="1" applyFill="1" applyBorder="1" applyAlignment="1">
      <alignment horizontal="center" vertical="center"/>
      <protection/>
    </xf>
    <xf numFmtId="0" fontId="21" fillId="0" borderId="117" xfId="85" applyNumberFormat="1" applyFont="1" applyFill="1" applyBorder="1" applyAlignment="1">
      <alignment horizontal="center" vertical="center"/>
      <protection/>
    </xf>
    <xf numFmtId="0" fontId="15" fillId="0" borderId="118" xfId="86" applyFont="1" applyBorder="1" applyAlignment="1">
      <alignment horizontal="center" vertical="center"/>
      <protection/>
    </xf>
    <xf numFmtId="0" fontId="15" fillId="0" borderId="0" xfId="86" applyFont="1" applyBorder="1" applyAlignment="1">
      <alignment horizontal="center" vertical="center"/>
      <protection/>
    </xf>
    <xf numFmtId="0" fontId="15" fillId="0" borderId="21" xfId="86" applyFont="1" applyBorder="1" applyAlignment="1">
      <alignment horizontal="center" vertical="center"/>
      <protection/>
    </xf>
    <xf numFmtId="0" fontId="15" fillId="0" borderId="30" xfId="86" applyFont="1" applyBorder="1" applyAlignment="1">
      <alignment horizontal="center" vertical="center"/>
      <protection/>
    </xf>
    <xf numFmtId="0" fontId="15" fillId="0" borderId="44" xfId="86" applyFont="1" applyBorder="1" applyAlignment="1">
      <alignment horizontal="center" vertical="center"/>
      <protection/>
    </xf>
    <xf numFmtId="0" fontId="15" fillId="0" borderId="119" xfId="86" applyFont="1" applyBorder="1" applyAlignment="1">
      <alignment horizontal="center" vertical="center"/>
      <protection/>
    </xf>
    <xf numFmtId="0" fontId="15" fillId="0" borderId="54" xfId="86" applyFont="1" applyBorder="1" applyAlignment="1">
      <alignment horizontal="center" vertical="center"/>
      <protection/>
    </xf>
    <xf numFmtId="0" fontId="15" fillId="0" borderId="120" xfId="86" applyFont="1" applyBorder="1" applyAlignment="1">
      <alignment horizontal="center" vertical="center"/>
      <protection/>
    </xf>
    <xf numFmtId="0" fontId="15" fillId="0" borderId="121" xfId="86" applyFont="1" applyBorder="1" applyAlignment="1">
      <alignment horizontal="center" vertical="center"/>
      <protection/>
    </xf>
    <xf numFmtId="0" fontId="15" fillId="0" borderId="122" xfId="86" applyFont="1" applyBorder="1" applyAlignment="1">
      <alignment horizontal="center" vertical="center"/>
      <protection/>
    </xf>
    <xf numFmtId="0" fontId="15" fillId="0" borderId="25" xfId="86" applyFont="1" applyBorder="1" applyAlignment="1">
      <alignment horizontal="center" vertical="center"/>
      <protection/>
    </xf>
    <xf numFmtId="0" fontId="15" fillId="0" borderId="52" xfId="86" applyFont="1" applyBorder="1" applyAlignment="1">
      <alignment horizontal="center" vertical="center"/>
      <protection/>
    </xf>
    <xf numFmtId="0" fontId="15" fillId="0" borderId="123" xfId="86" applyFont="1" applyBorder="1" applyAlignment="1">
      <alignment horizontal="center" vertical="center"/>
      <protection/>
    </xf>
    <xf numFmtId="0" fontId="15" fillId="0" borderId="20" xfId="86" applyFont="1" applyBorder="1" applyAlignment="1">
      <alignment horizontal="center" vertical="center"/>
      <protection/>
    </xf>
    <xf numFmtId="0" fontId="15" fillId="0" borderId="124" xfId="86" applyFont="1" applyBorder="1" applyAlignment="1">
      <alignment horizontal="center" vertical="center"/>
      <protection/>
    </xf>
    <xf numFmtId="0" fontId="15" fillId="0" borderId="125" xfId="86" applyFont="1" applyBorder="1" applyAlignment="1">
      <alignment horizontal="center" vertical="center"/>
      <protection/>
    </xf>
    <xf numFmtId="0" fontId="15" fillId="0" borderId="45" xfId="86" applyFont="1" applyBorder="1" applyAlignment="1">
      <alignment horizontal="center" vertical="center"/>
      <protection/>
    </xf>
    <xf numFmtId="0" fontId="15" fillId="0" borderId="126" xfId="86" applyFont="1" applyBorder="1" applyAlignment="1">
      <alignment horizontal="center" vertical="center"/>
      <protection/>
    </xf>
    <xf numFmtId="0" fontId="17" fillId="0" borderId="118" xfId="86" applyFont="1" applyBorder="1" applyAlignment="1">
      <alignment horizontal="center" vertical="center"/>
      <protection/>
    </xf>
    <xf numFmtId="0" fontId="17" fillId="0" borderId="127" xfId="86" applyFont="1" applyBorder="1" applyAlignment="1">
      <alignment horizontal="center" vertical="center"/>
      <protection/>
    </xf>
    <xf numFmtId="0" fontId="17" fillId="0" borderId="128" xfId="86" applyFont="1" applyBorder="1" applyAlignment="1">
      <alignment horizontal="center" vertical="center"/>
      <protection/>
    </xf>
    <xf numFmtId="0" fontId="17" fillId="0" borderId="45" xfId="86" applyFont="1" applyBorder="1" applyAlignment="1">
      <alignment horizontal="center" vertical="center"/>
      <protection/>
    </xf>
    <xf numFmtId="0" fontId="17" fillId="0" borderId="104" xfId="86" applyFont="1" applyBorder="1" applyAlignment="1">
      <alignment horizontal="center" vertical="center"/>
      <protection/>
    </xf>
    <xf numFmtId="0" fontId="17" fillId="0" borderId="103" xfId="86" applyFont="1" applyBorder="1" applyAlignment="1">
      <alignment horizontal="center" vertical="center"/>
      <protection/>
    </xf>
    <xf numFmtId="0" fontId="17" fillId="0" borderId="129" xfId="86" applyFont="1" applyBorder="1" applyAlignment="1">
      <alignment horizontal="center" vertical="center"/>
      <protection/>
    </xf>
    <xf numFmtId="0" fontId="17" fillId="0" borderId="35" xfId="86" applyFont="1" applyBorder="1" applyAlignment="1">
      <alignment horizontal="center" vertical="center"/>
      <protection/>
    </xf>
    <xf numFmtId="0" fontId="17" fillId="0" borderId="17" xfId="86" applyFont="1" applyBorder="1" applyAlignment="1">
      <alignment horizontal="center" vertical="center"/>
      <protection/>
    </xf>
    <xf numFmtId="0" fontId="17" fillId="0" borderId="3" xfId="86" applyFont="1" applyBorder="1" applyAlignment="1">
      <alignment horizontal="center" vertical="center"/>
      <protection/>
    </xf>
    <xf numFmtId="0" fontId="17" fillId="0" borderId="62" xfId="86" applyFont="1" applyBorder="1" applyAlignment="1">
      <alignment horizontal="center" vertical="center"/>
      <protection/>
    </xf>
    <xf numFmtId="0" fontId="17" fillId="0" borderId="18" xfId="86" applyFont="1" applyBorder="1" applyAlignment="1">
      <alignment horizontal="center" vertical="center"/>
      <protection/>
    </xf>
    <xf numFmtId="0" fontId="17" fillId="0" borderId="106" xfId="86" applyFont="1" applyBorder="1" applyAlignment="1">
      <alignment horizontal="center" vertical="center"/>
      <protection/>
    </xf>
    <xf numFmtId="0" fontId="17" fillId="0" borderId="130" xfId="86" applyFont="1" applyBorder="1" applyAlignment="1">
      <alignment horizontal="center" vertical="center"/>
      <protection/>
    </xf>
    <xf numFmtId="0" fontId="17" fillId="0" borderId="131" xfId="86" applyFont="1" applyBorder="1" applyAlignment="1">
      <alignment horizontal="center" vertical="center" wrapText="1"/>
      <protection/>
    </xf>
    <xf numFmtId="0" fontId="17" fillId="0" borderId="115" xfId="86" applyFont="1" applyBorder="1" applyAlignment="1">
      <alignment horizontal="center" vertical="center" wrapText="1"/>
      <protection/>
    </xf>
    <xf numFmtId="0" fontId="17" fillId="0" borderId="116" xfId="86" applyFont="1" applyBorder="1" applyAlignment="1">
      <alignment horizontal="center" vertical="center" wrapText="1"/>
      <protection/>
    </xf>
    <xf numFmtId="0" fontId="44" fillId="0" borderId="0" xfId="86" applyFont="1" applyBorder="1" applyAlignment="1">
      <alignment vertical="center"/>
      <protection/>
    </xf>
    <xf numFmtId="0" fontId="2" fillId="0" borderId="0" xfId="86" applyFont="1" applyBorder="1" applyAlignment="1">
      <alignment horizontal="center" vertical="top"/>
      <protection/>
    </xf>
    <xf numFmtId="0" fontId="6" fillId="0" borderId="132" xfId="86" applyFont="1" applyBorder="1" applyAlignment="1">
      <alignment vertical="center"/>
      <protection/>
    </xf>
    <xf numFmtId="0" fontId="6" fillId="0" borderId="133" xfId="86" applyFont="1" applyBorder="1" applyAlignment="1">
      <alignment vertical="center"/>
      <protection/>
    </xf>
    <xf numFmtId="0" fontId="2" fillId="0" borderId="28" xfId="86" applyFont="1" applyBorder="1" applyAlignment="1">
      <alignment horizontal="left" vertical="top"/>
      <protection/>
    </xf>
    <xf numFmtId="0" fontId="2" fillId="0" borderId="134" xfId="86" applyBorder="1" applyAlignment="1">
      <alignment vertical="center"/>
      <protection/>
    </xf>
    <xf numFmtId="0" fontId="14" fillId="0" borderId="135" xfId="86" applyFont="1" applyBorder="1" applyAlignment="1">
      <alignment horizontal="center" vertical="center" shrinkToFit="1"/>
      <protection/>
    </xf>
    <xf numFmtId="0" fontId="14" fillId="0" borderId="136" xfId="86" applyFont="1" applyBorder="1" applyAlignment="1">
      <alignment horizontal="center" vertical="center" shrinkToFit="1"/>
      <protection/>
    </xf>
    <xf numFmtId="0" fontId="14" fillId="0" borderId="0" xfId="86" applyFont="1" applyAlignment="1">
      <alignment vertical="center" shrinkToFit="1"/>
      <protection/>
    </xf>
    <xf numFmtId="0" fontId="14" fillId="0" borderId="0" xfId="86" applyFont="1" applyAlignment="1">
      <alignment shrinkToFit="1"/>
      <protection/>
    </xf>
    <xf numFmtId="0" fontId="2" fillId="0" borderId="137" xfId="86" applyBorder="1" applyAlignment="1">
      <alignment vertical="center"/>
      <protection/>
    </xf>
    <xf numFmtId="0" fontId="6" fillId="0" borderId="138" xfId="86" applyFont="1" applyBorder="1" applyAlignment="1">
      <alignment vertical="center"/>
      <protection/>
    </xf>
    <xf numFmtId="0" fontId="2" fillId="0" borderId="137" xfId="86" applyFont="1" applyBorder="1" applyAlignment="1">
      <alignment horizontal="center" vertical="top"/>
      <protection/>
    </xf>
    <xf numFmtId="0" fontId="2" fillId="0" borderId="133" xfId="86" applyBorder="1" applyAlignment="1">
      <alignment vertical="center"/>
      <protection/>
    </xf>
    <xf numFmtId="0" fontId="6" fillId="0" borderId="139" xfId="86" applyFont="1" applyBorder="1" applyAlignment="1">
      <alignment vertical="center"/>
      <protection/>
    </xf>
    <xf numFmtId="0" fontId="14" fillId="0" borderId="135" xfId="86" applyFont="1" applyBorder="1" applyAlignment="1">
      <alignment horizontal="center" vertical="center" wrapText="1"/>
      <protection/>
    </xf>
    <xf numFmtId="0" fontId="14" fillId="0" borderId="136" xfId="86" applyFont="1" applyBorder="1" applyAlignment="1">
      <alignment horizontal="center" vertical="center" wrapText="1"/>
      <protection/>
    </xf>
    <xf numFmtId="0" fontId="17" fillId="0" borderId="50" xfId="86" applyFont="1" applyBorder="1" applyAlignment="1">
      <alignment horizontal="center" vertical="center"/>
      <protection/>
    </xf>
    <xf numFmtId="0" fontId="67" fillId="0" borderId="24" xfId="77" applyFont="1" applyBorder="1">
      <alignment vertical="center"/>
      <protection/>
    </xf>
    <xf numFmtId="0" fontId="67" fillId="0" borderId="59" xfId="77" applyFont="1" applyBorder="1">
      <alignment vertical="center"/>
      <protection/>
    </xf>
    <xf numFmtId="0" fontId="67" fillId="0" borderId="125" xfId="77" applyFont="1" applyBorder="1">
      <alignment vertical="center"/>
      <protection/>
    </xf>
    <xf numFmtId="0" fontId="67" fillId="0" borderId="45" xfId="77" applyFont="1" applyBorder="1">
      <alignment vertical="center"/>
      <protection/>
    </xf>
    <xf numFmtId="0" fontId="67" fillId="0" borderId="140" xfId="77" applyFont="1" applyBorder="1">
      <alignment vertical="center"/>
      <protection/>
    </xf>
    <xf numFmtId="0" fontId="17" fillId="0" borderId="59" xfId="86" applyFont="1" applyBorder="1" applyAlignment="1">
      <alignment horizontal="center" vertical="center" wrapText="1"/>
      <protection/>
    </xf>
    <xf numFmtId="0" fontId="17" fillId="0" borderId="125" xfId="86" applyFont="1" applyBorder="1" applyAlignment="1">
      <alignment horizontal="center" vertical="center" wrapText="1"/>
      <protection/>
    </xf>
    <xf numFmtId="0" fontId="17" fillId="0" borderId="45" xfId="86" applyFont="1" applyBorder="1" applyAlignment="1">
      <alignment horizontal="center" vertical="center" wrapText="1"/>
      <protection/>
    </xf>
    <xf numFmtId="0" fontId="17" fillId="0" borderId="140" xfId="86" applyFont="1" applyBorder="1" applyAlignment="1">
      <alignment horizontal="center" vertical="center" wrapText="1"/>
      <protection/>
    </xf>
    <xf numFmtId="0" fontId="17" fillId="0" borderId="24" xfId="86" applyFont="1" applyBorder="1" applyAlignment="1">
      <alignment horizontal="center" vertical="center"/>
      <protection/>
    </xf>
    <xf numFmtId="0" fontId="17" fillId="0" borderId="59" xfId="86" applyFont="1" applyBorder="1" applyAlignment="1">
      <alignment horizontal="center" vertical="center"/>
      <protection/>
    </xf>
    <xf numFmtId="0" fontId="17" fillId="0" borderId="125" xfId="86" applyFont="1" applyBorder="1" applyAlignment="1">
      <alignment horizontal="center" vertical="center"/>
      <protection/>
    </xf>
    <xf numFmtId="0" fontId="17" fillId="0" borderId="140" xfId="86" applyFont="1" applyBorder="1" applyAlignment="1">
      <alignment horizontal="center" vertical="center"/>
      <protection/>
    </xf>
    <xf numFmtId="0" fontId="2" fillId="0" borderId="21" xfId="86" applyFont="1" applyBorder="1" applyAlignment="1">
      <alignment horizontal="right" vertical="top"/>
      <protection/>
    </xf>
    <xf numFmtId="0" fontId="2" fillId="0" borderId="137" xfId="86" applyFont="1" applyBorder="1" applyAlignment="1">
      <alignment horizontal="right" vertical="top"/>
      <protection/>
    </xf>
    <xf numFmtId="0" fontId="5" fillId="0" borderId="0" xfId="86" applyFont="1" applyBorder="1" applyAlignment="1">
      <alignment/>
      <protection/>
    </xf>
    <xf numFmtId="0" fontId="2" fillId="0" borderId="0" xfId="86" applyFont="1" applyBorder="1">
      <alignment/>
      <protection/>
    </xf>
    <xf numFmtId="0" fontId="5" fillId="0" borderId="20" xfId="86" applyFont="1" applyBorder="1" applyAlignment="1">
      <alignment vertical="center"/>
      <protection/>
    </xf>
    <xf numFmtId="0" fontId="2" fillId="0" borderId="20" xfId="86" applyFont="1" applyBorder="1" applyAlignment="1">
      <alignment vertical="center"/>
      <protection/>
    </xf>
    <xf numFmtId="0" fontId="2" fillId="0" borderId="20" xfId="86" applyFont="1" applyBorder="1">
      <alignment/>
      <protection/>
    </xf>
    <xf numFmtId="0" fontId="2" fillId="0" borderId="0" xfId="86" applyFont="1">
      <alignment/>
      <protection/>
    </xf>
    <xf numFmtId="0" fontId="2" fillId="0" borderId="22" xfId="86" applyFont="1" applyBorder="1">
      <alignment/>
      <protection/>
    </xf>
    <xf numFmtId="0" fontId="2" fillId="0" borderId="22" xfId="86" applyFont="1" applyBorder="1" applyAlignment="1">
      <alignment vertical="top"/>
      <protection/>
    </xf>
    <xf numFmtId="0" fontId="2" fillId="0" borderId="0" xfId="86" applyFont="1" applyAlignment="1">
      <alignment vertical="top"/>
      <protection/>
    </xf>
    <xf numFmtId="0" fontId="2" fillId="0" borderId="0" xfId="86" applyFont="1" applyBorder="1" applyAlignment="1">
      <alignment vertical="top"/>
      <protection/>
    </xf>
    <xf numFmtId="0" fontId="2" fillId="0" borderId="0" xfId="86" applyFont="1" applyAlignment="1">
      <alignment horizontal="left" vertical="top"/>
      <protection/>
    </xf>
    <xf numFmtId="0" fontId="2" fillId="0" borderId="20" xfId="86" applyFont="1" applyBorder="1" applyAlignment="1">
      <alignment vertical="top"/>
      <protection/>
    </xf>
    <xf numFmtId="0" fontId="2" fillId="0" borderId="30" xfId="86" applyFont="1" applyBorder="1" applyAlignment="1">
      <alignment horizontal="left" vertical="top"/>
      <protection/>
    </xf>
    <xf numFmtId="0" fontId="2" fillId="0" borderId="21" xfId="86" applyFont="1" applyBorder="1" applyAlignment="1">
      <alignment vertical="top"/>
      <protection/>
    </xf>
    <xf numFmtId="0" fontId="2" fillId="0" borderId="0" xfId="86" applyFont="1" applyAlignment="1">
      <alignment vertical="center"/>
      <protection/>
    </xf>
    <xf numFmtId="0" fontId="2" fillId="0" borderId="0" xfId="86" applyFont="1" applyAlignment="1">
      <alignment horizontal="right" vertical="top"/>
      <protection/>
    </xf>
    <xf numFmtId="0" fontId="2" fillId="0" borderId="21" xfId="86" applyFont="1" applyBorder="1" applyAlignment="1">
      <alignment vertical="center"/>
      <protection/>
    </xf>
    <xf numFmtId="0" fontId="2" fillId="0" borderId="0" xfId="86" applyFont="1" applyBorder="1" applyAlignment="1">
      <alignment horizontal="right" vertical="top"/>
      <protection/>
    </xf>
    <xf numFmtId="0" fontId="2" fillId="0" borderId="0" xfId="86" applyFont="1" applyBorder="1" applyAlignment="1">
      <alignment horizontal="left" vertical="top"/>
      <protection/>
    </xf>
    <xf numFmtId="0" fontId="2" fillId="0" borderId="137" xfId="86" applyFont="1" applyBorder="1" applyAlignment="1">
      <alignment vertical="top"/>
      <protection/>
    </xf>
    <xf numFmtId="0" fontId="2" fillId="0" borderId="137" xfId="86" applyFont="1" applyBorder="1" applyAlignment="1">
      <alignment horizontal="right" vertical="top"/>
      <protection/>
    </xf>
    <xf numFmtId="0" fontId="2" fillId="0" borderId="138" xfId="86" applyFont="1" applyBorder="1" applyAlignment="1">
      <alignment vertical="top"/>
      <protection/>
    </xf>
    <xf numFmtId="0" fontId="2" fillId="0" borderId="137" xfId="86" applyBorder="1">
      <alignment/>
      <protection/>
    </xf>
    <xf numFmtId="0" fontId="2" fillId="0" borderId="141" xfId="86" applyFont="1" applyBorder="1" applyAlignment="1">
      <alignment vertical="top"/>
      <protection/>
    </xf>
    <xf numFmtId="0" fontId="2" fillId="0" borderId="142" xfId="86" applyFont="1" applyBorder="1" applyAlignment="1">
      <alignment vertical="top"/>
      <protection/>
    </xf>
    <xf numFmtId="0" fontId="2" fillId="0" borderId="143" xfId="86" applyFont="1" applyBorder="1" applyAlignment="1">
      <alignment vertical="top"/>
      <protection/>
    </xf>
    <xf numFmtId="0" fontId="5" fillId="0" borderId="142" xfId="86" applyFont="1" applyBorder="1" applyAlignment="1">
      <alignment/>
      <protection/>
    </xf>
    <xf numFmtId="0" fontId="2" fillId="0" borderId="142" xfId="86" applyFont="1" applyBorder="1">
      <alignment/>
      <protection/>
    </xf>
    <xf numFmtId="0" fontId="2" fillId="0" borderId="142" xfId="86" applyFont="1" applyBorder="1" applyAlignment="1">
      <alignment horizontal="left" vertical="center"/>
      <protection/>
    </xf>
    <xf numFmtId="0" fontId="5" fillId="0" borderId="142" xfId="86" applyFont="1" applyBorder="1" applyAlignment="1">
      <alignment vertical="center"/>
      <protection/>
    </xf>
    <xf numFmtId="0" fontId="5" fillId="0" borderId="143" xfId="86" applyFont="1" applyBorder="1" applyAlignment="1">
      <alignment vertical="center"/>
      <protection/>
    </xf>
    <xf numFmtId="0" fontId="2" fillId="0" borderId="0" xfId="86" applyFont="1" applyAlignment="1">
      <alignment horizontal="left" vertical="top"/>
      <protection/>
    </xf>
    <xf numFmtId="0" fontId="2" fillId="0" borderId="137" xfId="86" applyFont="1" applyBorder="1" applyAlignment="1">
      <alignment vertical="center"/>
      <protection/>
    </xf>
    <xf numFmtId="0" fontId="2" fillId="0" borderId="138" xfId="86" applyFont="1" applyBorder="1" applyAlignment="1">
      <alignment vertical="center"/>
      <protection/>
    </xf>
    <xf numFmtId="0" fontId="2" fillId="0" borderId="137" xfId="86" applyFont="1" applyBorder="1">
      <alignment/>
      <protection/>
    </xf>
    <xf numFmtId="0" fontId="2" fillId="0" borderId="141" xfId="86" applyFont="1" applyBorder="1">
      <alignment/>
      <protection/>
    </xf>
    <xf numFmtId="0" fontId="2" fillId="0" borderId="142" xfId="86" applyFont="1" applyBorder="1" applyAlignment="1">
      <alignment vertical="center"/>
      <protection/>
    </xf>
    <xf numFmtId="0" fontId="2" fillId="0" borderId="143" xfId="86" applyFont="1" applyBorder="1">
      <alignment/>
      <protection/>
    </xf>
    <xf numFmtId="0" fontId="2" fillId="0" borderId="142" xfId="86" applyBorder="1">
      <alignment/>
      <protection/>
    </xf>
    <xf numFmtId="0" fontId="2" fillId="0" borderId="143" xfId="86" applyBorder="1">
      <alignment/>
      <protection/>
    </xf>
    <xf numFmtId="0" fontId="2" fillId="0" borderId="143" xfId="86" applyFont="1" applyBorder="1" applyAlignment="1">
      <alignment vertical="center"/>
      <protection/>
    </xf>
    <xf numFmtId="0" fontId="3" fillId="0" borderId="42" xfId="75" applyFont="1" applyBorder="1" applyAlignment="1">
      <alignment horizontal="center" vertical="center" wrapText="1"/>
      <protection/>
    </xf>
    <xf numFmtId="0" fontId="3" fillId="0" borderId="43" xfId="75" applyFont="1" applyBorder="1" applyAlignment="1">
      <alignment horizontal="center" vertical="center" wrapText="1"/>
      <protection/>
    </xf>
    <xf numFmtId="0" fontId="3" fillId="0" borderId="39" xfId="75" applyFont="1" applyBorder="1" applyAlignment="1">
      <alignment horizontal="center" vertical="center"/>
      <protection/>
    </xf>
    <xf numFmtId="0" fontId="3" fillId="0" borderId="40" xfId="75" applyFont="1" applyBorder="1" applyAlignment="1">
      <alignment horizontal="center" vertical="center"/>
      <protection/>
    </xf>
    <xf numFmtId="0" fontId="3" fillId="0" borderId="42" xfId="75" applyFont="1" applyBorder="1" applyAlignment="1">
      <alignment horizontal="center" vertical="center" shrinkToFit="1"/>
      <protection/>
    </xf>
    <xf numFmtId="0" fontId="3" fillId="0" borderId="43" xfId="75" applyFont="1" applyBorder="1" applyAlignment="1">
      <alignment horizontal="center" vertical="center" shrinkToFit="1"/>
      <protection/>
    </xf>
    <xf numFmtId="0" fontId="13" fillId="0" borderId="41" xfId="75" applyFont="1" applyBorder="1" applyAlignment="1">
      <alignment horizontal="center" vertical="center" textRotation="255"/>
      <protection/>
    </xf>
    <xf numFmtId="0" fontId="13" fillId="0" borderId="42" xfId="75" applyFont="1" applyBorder="1" applyAlignment="1">
      <alignment horizontal="center" vertical="center" textRotation="255"/>
      <protection/>
    </xf>
    <xf numFmtId="0" fontId="13" fillId="0" borderId="43" xfId="75" applyFont="1" applyBorder="1" applyAlignment="1">
      <alignment horizontal="center" vertical="center" textRotation="255"/>
      <protection/>
    </xf>
    <xf numFmtId="0" fontId="20" fillId="0" borderId="41" xfId="75" applyFont="1" applyBorder="1" applyAlignment="1">
      <alignment horizontal="center" vertical="center" textRotation="255" shrinkToFit="1"/>
      <protection/>
    </xf>
    <xf numFmtId="0" fontId="20" fillId="0" borderId="42" xfId="75" applyFont="1" applyBorder="1" applyAlignment="1">
      <alignment horizontal="center" vertical="center" textRotation="255" shrinkToFit="1"/>
      <protection/>
    </xf>
    <xf numFmtId="0" fontId="20" fillId="0" borderId="43" xfId="75" applyFont="1" applyBorder="1" applyAlignment="1">
      <alignment horizontal="center" vertical="center" textRotation="255" shrinkToFit="1"/>
      <protection/>
    </xf>
    <xf numFmtId="0" fontId="3" fillId="0" borderId="41" xfId="75" applyFont="1" applyBorder="1" applyAlignment="1">
      <alignment horizontal="center" vertical="center" textRotation="255" shrinkToFit="1"/>
      <protection/>
    </xf>
    <xf numFmtId="0" fontId="3" fillId="0" borderId="42" xfId="75" applyFont="1" applyBorder="1" applyAlignment="1">
      <alignment horizontal="center" vertical="center" textRotation="255" shrinkToFit="1"/>
      <protection/>
    </xf>
    <xf numFmtId="0" fontId="3" fillId="0" borderId="43" xfId="75" applyFont="1" applyBorder="1" applyAlignment="1">
      <alignment horizontal="center" vertical="center" textRotation="255" shrinkToFit="1"/>
      <protection/>
    </xf>
    <xf numFmtId="0" fontId="3" fillId="0" borderId="41" xfId="75" applyFont="1" applyBorder="1" applyAlignment="1">
      <alignment horizontal="center" vertical="center" textRotation="255" wrapText="1"/>
      <protection/>
    </xf>
    <xf numFmtId="0" fontId="3" fillId="0" borderId="42" xfId="75" applyFont="1" applyBorder="1" applyAlignment="1">
      <alignment horizontal="center" vertical="center" textRotation="255" wrapText="1"/>
      <protection/>
    </xf>
    <xf numFmtId="0" fontId="3" fillId="0" borderId="43" xfId="75" applyFont="1" applyBorder="1" applyAlignment="1">
      <alignment horizontal="center" vertical="center" textRotation="255" wrapText="1"/>
      <protection/>
    </xf>
    <xf numFmtId="0" fontId="13" fillId="0" borderId="41" xfId="75" applyFont="1" applyBorder="1" applyAlignment="1">
      <alignment horizontal="center" vertical="center" textRotation="255" wrapText="1"/>
      <protection/>
    </xf>
    <xf numFmtId="0" fontId="13" fillId="0" borderId="42" xfId="75" applyFont="1" applyBorder="1" applyAlignment="1">
      <alignment horizontal="center" vertical="center" textRotation="255" wrapText="1"/>
      <protection/>
    </xf>
    <xf numFmtId="0" fontId="13" fillId="0" borderId="43" xfId="75" applyFont="1" applyBorder="1" applyAlignment="1">
      <alignment horizontal="center" vertical="center" textRotation="255" wrapText="1"/>
      <protection/>
    </xf>
    <xf numFmtId="0" fontId="23" fillId="0" borderId="142" xfId="75" applyFont="1" applyBorder="1" applyAlignment="1">
      <alignment horizontal="right"/>
      <protection/>
    </xf>
    <xf numFmtId="0" fontId="23" fillId="0" borderId="144" xfId="75" applyFont="1" applyBorder="1" applyAlignment="1">
      <alignment horizontal="right"/>
      <protection/>
    </xf>
    <xf numFmtId="0" fontId="23" fillId="0" borderId="145" xfId="75" applyFont="1" applyBorder="1" applyAlignment="1">
      <alignment horizontal="right" vertical="center"/>
      <protection/>
    </xf>
    <xf numFmtId="0" fontId="23" fillId="0" borderId="144" xfId="75" applyFont="1" applyBorder="1" applyAlignment="1">
      <alignment horizontal="right" vertical="center"/>
      <protection/>
    </xf>
    <xf numFmtId="0" fontId="23" fillId="0" borderId="142" xfId="75" applyFont="1" applyBorder="1" applyAlignment="1">
      <alignment horizontal="right" vertical="center"/>
      <protection/>
    </xf>
    <xf numFmtId="0" fontId="23" fillId="0" borderId="142" xfId="75" applyFont="1" applyBorder="1" applyAlignment="1">
      <alignment horizontal="left"/>
      <protection/>
    </xf>
    <xf numFmtId="0" fontId="2" fillId="0" borderId="144" xfId="75" applyBorder="1" applyAlignment="1">
      <alignment horizontal="left" vertical="center"/>
      <protection/>
    </xf>
    <xf numFmtId="0" fontId="23" fillId="0" borderId="146" xfId="75" applyFont="1" applyBorder="1" applyAlignment="1">
      <alignment horizontal="right" vertical="center"/>
      <protection/>
    </xf>
    <xf numFmtId="0" fontId="23" fillId="0" borderId="28" xfId="75" applyFont="1" applyBorder="1" applyAlignment="1">
      <alignment horizontal="right"/>
      <protection/>
    </xf>
    <xf numFmtId="0" fontId="23" fillId="0" borderId="147" xfId="75" applyFont="1" applyBorder="1" applyAlignment="1">
      <alignment horizontal="right"/>
      <protection/>
    </xf>
    <xf numFmtId="0" fontId="23" fillId="0" borderId="28" xfId="75" applyFont="1" applyBorder="1" applyAlignment="1">
      <alignment horizontal="right" vertical="center"/>
      <protection/>
    </xf>
    <xf numFmtId="0" fontId="23" fillId="0" borderId="148" xfId="75" applyFont="1" applyBorder="1" applyAlignment="1">
      <alignment horizontal="right"/>
      <protection/>
    </xf>
    <xf numFmtId="0" fontId="23" fillId="0" borderId="149" xfId="75" applyFont="1" applyBorder="1" applyAlignment="1">
      <alignment horizontal="right" vertical="center"/>
      <protection/>
    </xf>
    <xf numFmtId="0" fontId="23" fillId="0" borderId="150" xfId="75" applyFont="1" applyBorder="1" applyAlignment="1">
      <alignment horizontal="right" vertical="center"/>
      <protection/>
    </xf>
    <xf numFmtId="0" fontId="23" fillId="0" borderId="28" xfId="75" applyFont="1" applyBorder="1" applyAlignment="1">
      <alignment horizontal="right" vertical="top"/>
      <protection/>
    </xf>
    <xf numFmtId="0" fontId="2" fillId="0" borderId="0" xfId="75" applyBorder="1" applyAlignment="1">
      <alignment horizontal="left" vertical="center"/>
      <protection/>
    </xf>
    <xf numFmtId="0" fontId="23" fillId="0" borderId="0" xfId="75" applyFont="1" applyBorder="1" applyAlignment="1">
      <alignment horizontal="left" vertical="center"/>
      <protection/>
    </xf>
    <xf numFmtId="0" fontId="2" fillId="0" borderId="142" xfId="75" applyBorder="1" applyAlignment="1">
      <alignment horizontal="left" vertical="center"/>
      <protection/>
    </xf>
    <xf numFmtId="0" fontId="2" fillId="0" borderId="151" xfId="75" applyBorder="1" applyAlignment="1">
      <alignment horizontal="left" vertical="center"/>
      <protection/>
    </xf>
    <xf numFmtId="0" fontId="23" fillId="0" borderId="137" xfId="75" applyFont="1" applyBorder="1" applyAlignment="1">
      <alignment horizontal="left"/>
      <protection/>
    </xf>
    <xf numFmtId="0" fontId="23" fillId="0" borderId="143" xfId="75" applyFont="1" applyBorder="1" applyAlignment="1">
      <alignment horizontal="left"/>
      <protection/>
    </xf>
    <xf numFmtId="0" fontId="23" fillId="0" borderId="137" xfId="75" applyFont="1" applyBorder="1" applyAlignment="1">
      <alignment horizontal="left" vertical="center"/>
      <protection/>
    </xf>
    <xf numFmtId="0" fontId="23" fillId="0" borderId="137" xfId="75" applyFont="1" applyBorder="1" applyAlignment="1">
      <alignment horizontal="left" vertical="top"/>
      <protection/>
    </xf>
    <xf numFmtId="0" fontId="2" fillId="0" borderId="137" xfId="75" applyBorder="1" applyAlignment="1">
      <alignment horizontal="left" vertical="center"/>
      <protection/>
    </xf>
    <xf numFmtId="0" fontId="23" fillId="0" borderId="137" xfId="75" applyFont="1" applyBorder="1" applyAlignment="1">
      <alignment horizontal="center" vertical="center"/>
      <protection/>
    </xf>
    <xf numFmtId="0" fontId="2" fillId="0" borderId="137" xfId="75" applyBorder="1" applyAlignment="1">
      <alignment horizontal="center" vertical="center"/>
      <protection/>
    </xf>
    <xf numFmtId="0" fontId="23" fillId="0" borderId="129" xfId="75" applyFont="1" applyBorder="1" applyAlignment="1">
      <alignment horizontal="left"/>
      <protection/>
    </xf>
    <xf numFmtId="0" fontId="2" fillId="0" borderId="152" xfId="75" applyBorder="1" applyAlignment="1">
      <alignment horizontal="center" vertical="center"/>
      <protection/>
    </xf>
    <xf numFmtId="0" fontId="2" fillId="0" borderId="148" xfId="75" applyBorder="1" applyAlignment="1">
      <alignment horizontal="center" vertical="center"/>
      <protection/>
    </xf>
    <xf numFmtId="0" fontId="23" fillId="0" borderId="153" xfId="75" applyFont="1" applyBorder="1" applyAlignment="1">
      <alignment horizontal="right"/>
      <protection/>
    </xf>
    <xf numFmtId="0" fontId="23" fillId="0" borderId="142" xfId="75" applyFont="1" applyBorder="1" applyAlignment="1">
      <alignment horizontal="center" vertical="center"/>
      <protection/>
    </xf>
    <xf numFmtId="0" fontId="2" fillId="0" borderId="142" xfId="75" applyBorder="1" applyAlignment="1">
      <alignment horizontal="center" vertical="center"/>
      <protection/>
    </xf>
    <xf numFmtId="0" fontId="23" fillId="0" borderId="146" xfId="75" applyFont="1" applyBorder="1" applyAlignment="1">
      <alignment horizontal="right" vertical="top"/>
      <protection/>
    </xf>
    <xf numFmtId="0" fontId="23" fillId="0" borderId="147" xfId="75" applyFont="1" applyBorder="1" applyAlignment="1">
      <alignment horizontal="center" vertical="center"/>
      <protection/>
    </xf>
    <xf numFmtId="0" fontId="2" fillId="0" borderId="154" xfId="75" applyBorder="1" applyAlignment="1">
      <alignment horizontal="center" vertical="center"/>
      <protection/>
    </xf>
    <xf numFmtId="0" fontId="2" fillId="0" borderId="155" xfId="75" applyBorder="1" applyAlignment="1">
      <alignment horizontal="center" vertical="center"/>
      <protection/>
    </xf>
    <xf numFmtId="0" fontId="23" fillId="0" borderId="44" xfId="75" applyFont="1" applyBorder="1" applyAlignment="1">
      <alignment horizontal="center" vertical="center"/>
      <protection/>
    </xf>
    <xf numFmtId="0" fontId="23" fillId="0" borderId="150" xfId="75" applyFont="1" applyBorder="1" applyAlignment="1">
      <alignment horizontal="center" vertical="center"/>
      <protection/>
    </xf>
    <xf numFmtId="0" fontId="5" fillId="0" borderId="0" xfId="75" applyFont="1" applyAlignment="1">
      <alignment horizontal="right"/>
      <protection/>
    </xf>
    <xf numFmtId="0" fontId="5" fillId="0" borderId="0" xfId="75" applyFont="1" applyBorder="1" applyAlignment="1">
      <alignment horizontal="right" vertical="center"/>
      <protection/>
    </xf>
    <xf numFmtId="0" fontId="5" fillId="0" borderId="21" xfId="75" applyFont="1" applyBorder="1" applyAlignment="1">
      <alignment horizontal="right" vertical="center"/>
      <protection/>
    </xf>
    <xf numFmtId="0" fontId="5" fillId="0" borderId="21" xfId="75" applyFont="1" applyBorder="1" applyAlignment="1">
      <alignment horizontal="right" vertical="center"/>
      <protection/>
    </xf>
    <xf numFmtId="0" fontId="5" fillId="0" borderId="0" xfId="75" applyFont="1" applyBorder="1" applyAlignment="1">
      <alignment horizontal="right" vertical="center"/>
      <protection/>
    </xf>
    <xf numFmtId="0" fontId="5" fillId="0" borderId="0" xfId="75" applyFont="1" applyAlignment="1">
      <alignment horizontal="right" vertical="center"/>
      <protection/>
    </xf>
    <xf numFmtId="0" fontId="5" fillId="0" borderId="23" xfId="75" applyFont="1" applyBorder="1" applyAlignment="1">
      <alignment horizontal="right" vertical="center"/>
      <protection/>
    </xf>
    <xf numFmtId="0" fontId="5" fillId="0" borderId="30" xfId="75" applyFont="1" applyBorder="1" applyAlignment="1">
      <alignment horizontal="right" vertical="center"/>
      <protection/>
    </xf>
    <xf numFmtId="0" fontId="5" fillId="0" borderId="31" xfId="75" applyFont="1" applyBorder="1" applyAlignment="1">
      <alignment horizontal="right" vertical="center"/>
      <protection/>
    </xf>
    <xf numFmtId="0" fontId="2" fillId="0" borderId="0" xfId="75" applyFont="1" applyAlignment="1">
      <alignment horizontal="right" vertical="center"/>
      <protection/>
    </xf>
    <xf numFmtId="0" fontId="5" fillId="0" borderId="142" xfId="75" applyFont="1" applyBorder="1" applyAlignment="1">
      <alignment horizontal="right" vertical="center"/>
      <protection/>
    </xf>
    <xf numFmtId="0" fontId="5" fillId="0" borderId="144" xfId="75" applyFont="1" applyBorder="1" applyAlignment="1">
      <alignment horizontal="right" vertical="center"/>
      <protection/>
    </xf>
    <xf numFmtId="0" fontId="2" fillId="0" borderId="156" xfId="75" applyFont="1" applyBorder="1" applyAlignment="1">
      <alignment horizontal="right" vertical="center"/>
      <protection/>
    </xf>
    <xf numFmtId="0" fontId="2" fillId="0" borderId="28" xfId="75" applyBorder="1" applyAlignment="1">
      <alignment horizontal="center" vertical="center"/>
      <protection/>
    </xf>
    <xf numFmtId="0" fontId="5" fillId="0" borderId="149" xfId="75" applyFont="1" applyBorder="1" applyAlignment="1">
      <alignment horizontal="right" vertical="center"/>
      <protection/>
    </xf>
    <xf numFmtId="0" fontId="5" fillId="0" borderId="28" xfId="75" applyFont="1" applyBorder="1" applyAlignment="1">
      <alignment horizontal="right" vertical="center"/>
      <protection/>
    </xf>
    <xf numFmtId="0" fontId="2" fillId="0" borderId="28" xfId="75" applyFont="1" applyBorder="1" applyAlignment="1">
      <alignment horizontal="right" vertical="center"/>
      <protection/>
    </xf>
    <xf numFmtId="0" fontId="5" fillId="0" borderId="150" xfId="75" applyFont="1" applyBorder="1" applyAlignment="1">
      <alignment horizontal="right" vertical="center"/>
      <protection/>
    </xf>
    <xf numFmtId="0" fontId="2" fillId="0" borderId="157" xfId="75" applyBorder="1" applyAlignment="1">
      <alignment horizontal="center" vertical="center"/>
      <protection/>
    </xf>
    <xf numFmtId="0" fontId="23" fillId="0" borderId="158" xfId="75" applyFont="1" applyBorder="1" applyAlignment="1">
      <alignment horizontal="center" vertical="center"/>
      <protection/>
    </xf>
    <xf numFmtId="0" fontId="23" fillId="0" borderId="151" xfId="75" applyFont="1" applyBorder="1" applyAlignment="1">
      <alignment horizontal="center" vertical="center"/>
      <protection/>
    </xf>
    <xf numFmtId="0" fontId="2" fillId="0" borderId="159" xfId="75" applyBorder="1" applyAlignment="1">
      <alignment horizontal="center" vertical="center"/>
      <protection/>
    </xf>
    <xf numFmtId="0" fontId="23" fillId="0" borderId="152" xfId="75" applyFont="1" applyBorder="1" applyAlignment="1">
      <alignment horizontal="center" vertical="center"/>
      <protection/>
    </xf>
    <xf numFmtId="0" fontId="23" fillId="0" borderId="148" xfId="75" applyFont="1" applyBorder="1" applyAlignment="1">
      <alignment horizontal="center" vertical="center"/>
      <protection/>
    </xf>
    <xf numFmtId="0" fontId="68" fillId="0" borderId="42" xfId="0" applyFont="1" applyBorder="1" applyAlignment="1">
      <alignment/>
    </xf>
    <xf numFmtId="0" fontId="68" fillId="0" borderId="43" xfId="0" applyFont="1" applyBorder="1" applyAlignment="1">
      <alignment/>
    </xf>
    <xf numFmtId="0" fontId="3" fillId="0" borderId="42" xfId="81" applyFont="1" applyBorder="1" applyAlignment="1">
      <alignment horizontal="center" vertical="center" shrinkToFit="1"/>
      <protection/>
    </xf>
    <xf numFmtId="0" fontId="3" fillId="0" borderId="43" xfId="81" applyFont="1" applyBorder="1" applyAlignment="1">
      <alignment horizontal="center" vertical="center" shrinkToFit="1"/>
      <protection/>
    </xf>
    <xf numFmtId="0" fontId="3" fillId="0" borderId="42" xfId="81" applyFont="1" applyBorder="1" applyAlignment="1">
      <alignment horizontal="center" vertical="center" wrapText="1"/>
      <protection/>
    </xf>
    <xf numFmtId="0" fontId="3" fillId="0" borderId="43" xfId="81" applyFont="1" applyBorder="1" applyAlignment="1">
      <alignment horizontal="center" vertical="center" wrapText="1"/>
      <protection/>
    </xf>
    <xf numFmtId="0" fontId="23" fillId="0" borderId="41" xfId="81" applyFont="1" applyBorder="1" applyAlignment="1">
      <alignment horizontal="center" vertical="center"/>
      <protection/>
    </xf>
    <xf numFmtId="0" fontId="3" fillId="0" borderId="160" xfId="81" applyFont="1" applyBorder="1" applyAlignment="1">
      <alignment horizontal="center" vertical="center" shrinkToFit="1"/>
      <protection/>
    </xf>
    <xf numFmtId="0" fontId="3" fillId="0" borderId="160" xfId="81" applyFont="1" applyBorder="1" applyAlignment="1">
      <alignment horizontal="center" vertical="center" wrapText="1"/>
      <protection/>
    </xf>
    <xf numFmtId="0" fontId="13" fillId="0" borderId="41" xfId="81" applyFont="1" applyBorder="1" applyAlignment="1">
      <alignment horizontal="center" vertical="center" textRotation="255"/>
      <protection/>
    </xf>
    <xf numFmtId="0" fontId="13" fillId="0" borderId="42" xfId="81" applyFont="1" applyBorder="1" applyAlignment="1">
      <alignment horizontal="center" vertical="center" textRotation="255"/>
      <protection/>
    </xf>
    <xf numFmtId="0" fontId="13" fillId="0" borderId="43" xfId="81" applyFont="1" applyBorder="1" applyAlignment="1">
      <alignment horizontal="center" vertical="center" textRotation="255"/>
      <protection/>
    </xf>
    <xf numFmtId="0" fontId="13" fillId="0" borderId="41" xfId="75" applyFont="1" applyBorder="1" applyAlignment="1">
      <alignment horizontal="center" vertical="center" textRotation="255" shrinkToFit="1"/>
      <protection/>
    </xf>
    <xf numFmtId="0" fontId="13" fillId="0" borderId="42" xfId="75" applyFont="1" applyBorder="1" applyAlignment="1">
      <alignment horizontal="center" vertical="center" textRotation="255" shrinkToFit="1"/>
      <protection/>
    </xf>
    <xf numFmtId="0" fontId="13" fillId="0" borderId="43" xfId="75" applyFont="1" applyBorder="1" applyAlignment="1">
      <alignment horizontal="center" vertical="center" textRotation="255" shrinkToFit="1"/>
      <protection/>
    </xf>
    <xf numFmtId="0" fontId="23" fillId="0" borderId="0" xfId="81" applyFont="1" applyBorder="1" applyAlignment="1">
      <alignment horizontal="right" vertical="top"/>
      <protection/>
    </xf>
    <xf numFmtId="0" fontId="23" fillId="0" borderId="0" xfId="81" applyFont="1" applyBorder="1" applyAlignment="1">
      <alignment horizontal="right" vertical="top"/>
      <protection/>
    </xf>
    <xf numFmtId="0" fontId="23" fillId="0" borderId="0" xfId="81" applyFont="1" applyBorder="1" applyAlignment="1">
      <alignment horizontal="left" vertical="center"/>
      <protection/>
    </xf>
    <xf numFmtId="0" fontId="23" fillId="0" borderId="0" xfId="81" applyFont="1" applyBorder="1" applyAlignment="1">
      <alignment horizontal="left"/>
      <protection/>
    </xf>
    <xf numFmtId="0" fontId="23" fillId="0" borderId="0" xfId="81" applyFont="1" applyBorder="1" applyAlignment="1">
      <alignment horizontal="left" vertical="top"/>
      <protection/>
    </xf>
    <xf numFmtId="0" fontId="63" fillId="0" borderId="21" xfId="81" applyFont="1" applyBorder="1" applyAlignment="1">
      <alignment horizontal="left" vertical="top"/>
      <protection/>
    </xf>
    <xf numFmtId="0" fontId="58" fillId="0" borderId="0" xfId="81" applyFont="1" applyBorder="1" applyAlignment="1">
      <alignment horizontal="left" vertical="center"/>
      <protection/>
    </xf>
    <xf numFmtId="0" fontId="2" fillId="0" borderId="156" xfId="75" applyBorder="1" applyAlignment="1">
      <alignment horizontal="center" vertical="center"/>
      <protection/>
    </xf>
    <xf numFmtId="0" fontId="0" fillId="0" borderId="44" xfId="81" applyFont="1" applyBorder="1" applyAlignment="1">
      <alignment horizontal="left" vertical="center"/>
      <protection/>
    </xf>
    <xf numFmtId="0" fontId="23" fillId="0" borderId="142" xfId="81" applyFont="1" applyBorder="1" applyAlignment="1">
      <alignment horizontal="right" vertical="center"/>
      <protection/>
    </xf>
    <xf numFmtId="0" fontId="23" fillId="0" borderId="153" xfId="81" applyFont="1" applyBorder="1" applyAlignment="1">
      <alignment horizontal="right" vertical="center"/>
      <protection/>
    </xf>
    <xf numFmtId="0" fontId="13" fillId="0" borderId="153" xfId="81" applyFont="1" applyBorder="1" applyAlignment="1">
      <alignment horizontal="right" vertical="center"/>
      <protection/>
    </xf>
    <xf numFmtId="0" fontId="23" fillId="0" borderId="142" xfId="81" applyFont="1" applyBorder="1" applyAlignment="1">
      <alignment horizontal="right"/>
      <protection/>
    </xf>
    <xf numFmtId="0" fontId="13" fillId="0" borderId="0" xfId="81" applyFont="1" applyBorder="1" applyAlignment="1">
      <alignment horizontal="center" vertical="center"/>
      <protection/>
    </xf>
    <xf numFmtId="0" fontId="23" fillId="0" borderId="142" xfId="81" applyFont="1" applyBorder="1" applyAlignment="1">
      <alignment horizontal="left"/>
      <protection/>
    </xf>
    <xf numFmtId="0" fontId="13" fillId="0" borderId="161" xfId="81" applyFont="1" applyBorder="1" applyAlignment="1">
      <alignment horizontal="center" vertical="center"/>
      <protection/>
    </xf>
    <xf numFmtId="0" fontId="58" fillId="0" borderId="142" xfId="81" applyFont="1" applyBorder="1" applyAlignment="1">
      <alignment horizontal="left" vertical="center"/>
      <protection/>
    </xf>
    <xf numFmtId="0" fontId="0" fillId="0" borderId="144" xfId="81" applyFont="1" applyBorder="1" applyAlignment="1">
      <alignment horizontal="left" vertical="center"/>
      <protection/>
    </xf>
    <xf numFmtId="0" fontId="13" fillId="0" borderId="0" xfId="81" applyFont="1" applyBorder="1" applyAlignment="1">
      <alignment horizontal="left" vertical="center"/>
      <protection/>
    </xf>
    <xf numFmtId="0" fontId="63" fillId="0" borderId="0" xfId="81" applyFont="1" applyBorder="1" applyAlignment="1">
      <alignment horizontal="left" vertical="center"/>
      <protection/>
    </xf>
    <xf numFmtId="0" fontId="0" fillId="0" borderId="162" xfId="81" applyFont="1" applyBorder="1" applyAlignment="1">
      <alignment horizontal="left" vertical="center"/>
      <protection/>
    </xf>
    <xf numFmtId="0" fontId="0" fillId="0" borderId="163" xfId="81" applyFont="1" applyBorder="1" applyAlignment="1">
      <alignment horizontal="left" vertical="center"/>
      <protection/>
    </xf>
    <xf numFmtId="0" fontId="0" fillId="0" borderId="137" xfId="81" applyFont="1" applyBorder="1" applyAlignment="1">
      <alignment horizontal="left" vertical="center"/>
      <protection/>
    </xf>
    <xf numFmtId="0" fontId="0" fillId="0" borderId="143" xfId="81" applyFont="1" applyBorder="1" applyAlignment="1">
      <alignment horizontal="left" vertical="center"/>
      <protection/>
    </xf>
    <xf numFmtId="0" fontId="13" fillId="0" borderId="137" xfId="81" applyFont="1" applyBorder="1" applyAlignment="1">
      <alignment horizontal="left" vertical="center"/>
      <protection/>
    </xf>
    <xf numFmtId="0" fontId="23" fillId="0" borderId="137" xfId="81" applyFont="1" applyBorder="1" applyAlignment="1">
      <alignment horizontal="left"/>
      <protection/>
    </xf>
    <xf numFmtId="0" fontId="23" fillId="0" borderId="143" xfId="81" applyFont="1" applyBorder="1" applyAlignment="1">
      <alignment horizontal="left"/>
      <protection/>
    </xf>
    <xf numFmtId="0" fontId="13" fillId="0" borderId="137" xfId="81" applyFont="1" applyBorder="1" applyAlignment="1">
      <alignment horizontal="center" vertical="center"/>
      <protection/>
    </xf>
    <xf numFmtId="0" fontId="13" fillId="0" borderId="137" xfId="81" applyFont="1" applyBorder="1" applyAlignment="1">
      <alignment horizontal="center" vertical="center" textRotation="255"/>
      <protection/>
    </xf>
    <xf numFmtId="0" fontId="23" fillId="0" borderId="137" xfId="81" applyFont="1" applyBorder="1" applyAlignment="1">
      <alignment horizontal="center" vertical="center"/>
      <protection/>
    </xf>
    <xf numFmtId="0" fontId="23" fillId="0" borderId="143" xfId="81" applyFont="1" applyBorder="1" applyAlignment="1">
      <alignment horizontal="left" vertical="center"/>
      <protection/>
    </xf>
    <xf numFmtId="0" fontId="23" fillId="0" borderId="146" xfId="81" applyFont="1" applyBorder="1" applyAlignment="1">
      <alignment horizontal="right" vertical="top"/>
      <protection/>
    </xf>
    <xf numFmtId="0" fontId="23" fillId="0" borderId="30" xfId="81" applyFont="1" applyBorder="1" applyAlignment="1">
      <alignment horizontal="right" vertical="top"/>
      <protection/>
    </xf>
    <xf numFmtId="0" fontId="13" fillId="0" borderId="0" xfId="81" applyFont="1" applyBorder="1" applyAlignment="1">
      <alignment horizontal="right" vertical="center"/>
      <protection/>
    </xf>
    <xf numFmtId="0" fontId="23" fillId="0" borderId="0" xfId="81" applyFont="1" applyBorder="1" applyAlignment="1">
      <alignment horizontal="right" vertical="center"/>
      <protection/>
    </xf>
    <xf numFmtId="0" fontId="23" fillId="0" borderId="25" xfId="81" applyFont="1" applyBorder="1" applyAlignment="1">
      <alignment horizontal="right" vertical="center"/>
      <protection/>
    </xf>
    <xf numFmtId="0" fontId="13" fillId="0" borderId="28" xfId="81" applyFont="1" applyBorder="1" applyAlignment="1">
      <alignment horizontal="right" vertical="center"/>
      <protection/>
    </xf>
    <xf numFmtId="0" fontId="23" fillId="0" borderId="28" xfId="81" applyFont="1" applyBorder="1" applyAlignment="1">
      <alignment horizontal="right"/>
      <protection/>
    </xf>
    <xf numFmtId="0" fontId="23" fillId="0" borderId="147" xfId="81" applyFont="1" applyBorder="1" applyAlignment="1">
      <alignment horizontal="right"/>
      <protection/>
    </xf>
    <xf numFmtId="0" fontId="23" fillId="0" borderId="149" xfId="81" applyFont="1" applyBorder="1" applyAlignment="1">
      <alignment horizontal="right" vertical="center"/>
      <protection/>
    </xf>
    <xf numFmtId="0" fontId="23" fillId="0" borderId="150" xfId="81" applyFont="1" applyBorder="1" applyAlignment="1">
      <alignment horizontal="right" vertical="center"/>
      <protection/>
    </xf>
    <xf numFmtId="0" fontId="23" fillId="0" borderId="28" xfId="81" applyFont="1" applyBorder="1" applyAlignment="1">
      <alignment horizontal="right" vertical="center"/>
      <protection/>
    </xf>
    <xf numFmtId="0" fontId="23" fillId="0" borderId="147" xfId="81" applyFont="1" applyBorder="1" applyAlignment="1">
      <alignment horizontal="right" vertical="center"/>
      <protection/>
    </xf>
    <xf numFmtId="0" fontId="23" fillId="0" borderId="164" xfId="81" applyFont="1" applyBorder="1" applyAlignment="1">
      <alignment horizontal="right" vertical="center"/>
      <protection/>
    </xf>
    <xf numFmtId="0" fontId="2" fillId="0" borderId="158" xfId="75" applyBorder="1" applyAlignment="1">
      <alignment horizontal="center" vertical="center"/>
      <protection/>
    </xf>
    <xf numFmtId="0" fontId="44" fillId="0" borderId="0" xfId="75" applyFont="1" applyAlignment="1">
      <alignment horizontal="center" vertical="center"/>
      <protection/>
    </xf>
    <xf numFmtId="0" fontId="3" fillId="0" borderId="165" xfId="75" applyFont="1" applyBorder="1" applyAlignment="1">
      <alignment horizontal="center" vertical="center"/>
      <protection/>
    </xf>
    <xf numFmtId="0" fontId="14" fillId="0" borderId="166" xfId="75" applyFont="1" applyBorder="1" applyAlignment="1">
      <alignment horizontal="center" vertical="center"/>
      <protection/>
    </xf>
    <xf numFmtId="0" fontId="14" fillId="0" borderId="167" xfId="75" applyFont="1" applyBorder="1" applyAlignment="1">
      <alignment horizontal="center" vertical="center"/>
      <protection/>
    </xf>
    <xf numFmtId="0" fontId="3" fillId="0" borderId="123" xfId="75" applyFont="1" applyBorder="1" applyAlignment="1">
      <alignment horizontal="center" vertical="center"/>
      <protection/>
    </xf>
    <xf numFmtId="0" fontId="45" fillId="0" borderId="168" xfId="75" applyFont="1" applyBorder="1" applyAlignment="1">
      <alignment vertical="center"/>
      <protection/>
    </xf>
    <xf numFmtId="0" fontId="45" fillId="0" borderId="81" xfId="75" applyFont="1" applyBorder="1" applyAlignment="1">
      <alignment vertical="center"/>
      <protection/>
    </xf>
    <xf numFmtId="0" fontId="21" fillId="0" borderId="0" xfId="75" applyFont="1" applyAlignment="1">
      <alignment vertical="center"/>
      <protection/>
    </xf>
    <xf numFmtId="0" fontId="3" fillId="0" borderId="169" xfId="75" applyFont="1" applyBorder="1" applyAlignment="1">
      <alignment horizontal="center" vertical="center"/>
      <protection/>
    </xf>
    <xf numFmtId="0" fontId="45" fillId="0" borderId="170" xfId="75" applyFont="1" applyBorder="1" applyAlignment="1">
      <alignment vertical="center"/>
      <protection/>
    </xf>
    <xf numFmtId="0" fontId="45" fillId="0" borderId="171" xfId="75" applyFont="1" applyBorder="1" applyAlignment="1">
      <alignment vertical="center"/>
      <protection/>
    </xf>
    <xf numFmtId="0" fontId="3" fillId="0" borderId="172" xfId="75" applyFont="1" applyBorder="1" applyAlignment="1">
      <alignment horizontal="center" vertical="center"/>
      <protection/>
    </xf>
    <xf numFmtId="0" fontId="21" fillId="0" borderId="0" xfId="75" applyFont="1" applyAlignment="1">
      <alignment horizontal="center" vertical="center"/>
      <protection/>
    </xf>
    <xf numFmtId="0" fontId="45" fillId="0" borderId="170" xfId="75" applyFont="1" applyBorder="1" applyAlignment="1">
      <alignment vertical="center" shrinkToFit="1"/>
      <protection/>
    </xf>
    <xf numFmtId="0" fontId="45" fillId="0" borderId="89" xfId="75" applyFont="1" applyBorder="1" applyAlignment="1">
      <alignment vertical="center"/>
      <protection/>
    </xf>
    <xf numFmtId="0" fontId="3" fillId="0" borderId="82" xfId="75" applyFont="1" applyBorder="1" applyAlignment="1">
      <alignment horizontal="center" vertical="center"/>
      <protection/>
    </xf>
    <xf numFmtId="0" fontId="45" fillId="0" borderId="173" xfId="75" applyFont="1" applyBorder="1" applyAlignment="1">
      <alignment vertical="center"/>
      <protection/>
    </xf>
    <xf numFmtId="0" fontId="45" fillId="0" borderId="0" xfId="75" applyFont="1" applyBorder="1" applyAlignment="1">
      <alignment vertical="center"/>
      <protection/>
    </xf>
    <xf numFmtId="0" fontId="3" fillId="0" borderId="174" xfId="75" applyFont="1" applyBorder="1" applyAlignment="1">
      <alignment horizontal="center" vertical="center"/>
      <protection/>
    </xf>
    <xf numFmtId="0" fontId="45" fillId="0" borderId="175" xfId="75" applyFont="1" applyBorder="1" applyAlignment="1">
      <alignment vertical="center"/>
      <protection/>
    </xf>
    <xf numFmtId="0" fontId="3" fillId="0" borderId="176" xfId="75" applyFont="1" applyBorder="1" applyAlignment="1">
      <alignment horizontal="center" vertical="center"/>
      <protection/>
    </xf>
    <xf numFmtId="0" fontId="3" fillId="0" borderId="38" xfId="75" applyFont="1" applyBorder="1" applyAlignment="1">
      <alignment vertical="center" shrinkToFit="1"/>
      <protection/>
    </xf>
    <xf numFmtId="0" fontId="3" fillId="0" borderId="16" xfId="75" applyFont="1" applyBorder="1" applyAlignment="1">
      <alignment vertical="center"/>
      <protection/>
    </xf>
    <xf numFmtId="0" fontId="3" fillId="0" borderId="177" xfId="75" applyFont="1" applyBorder="1" applyAlignment="1">
      <alignment horizontal="center" vertical="center"/>
      <protection/>
    </xf>
    <xf numFmtId="0" fontId="3" fillId="0" borderId="103" xfId="75" applyFont="1" applyBorder="1" applyAlignment="1">
      <alignment vertical="center" shrinkToFit="1"/>
      <protection/>
    </xf>
    <xf numFmtId="0" fontId="3" fillId="0" borderId="178" xfId="75" applyFont="1" applyBorder="1" applyAlignment="1">
      <alignment vertical="center"/>
      <protection/>
    </xf>
    <xf numFmtId="0" fontId="45" fillId="0" borderId="50" xfId="75" applyFont="1" applyBorder="1" applyAlignment="1">
      <alignment vertical="center"/>
      <protection/>
    </xf>
    <xf numFmtId="0" fontId="45" fillId="0" borderId="25" xfId="75" applyFont="1" applyBorder="1" applyAlignment="1">
      <alignment vertical="center"/>
      <protection/>
    </xf>
    <xf numFmtId="0" fontId="13" fillId="0" borderId="89" xfId="75" applyFont="1" applyBorder="1" applyAlignment="1">
      <alignment vertical="center"/>
      <protection/>
    </xf>
    <xf numFmtId="0" fontId="13" fillId="0" borderId="170" xfId="75" applyFont="1" applyBorder="1" applyAlignment="1">
      <alignment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入力" xfId="70"/>
    <cellStyle name="標準 10" xfId="71"/>
    <cellStyle name="標準 11" xfId="72"/>
    <cellStyle name="標準 12" xfId="73"/>
    <cellStyle name="標準 2" xfId="74"/>
    <cellStyle name="標準 2 2" xfId="75"/>
    <cellStyle name="標準 3" xfId="76"/>
    <cellStyle name="標準 4" xfId="77"/>
    <cellStyle name="標準 5" xfId="78"/>
    <cellStyle name="標準 6" xfId="79"/>
    <cellStyle name="標準 7" xfId="80"/>
    <cellStyle name="標準 7 2" xfId="81"/>
    <cellStyle name="標準 8" xfId="82"/>
    <cellStyle name="標準 8 2" xfId="83"/>
    <cellStyle name="標準 9" xfId="84"/>
    <cellStyle name="標準_【Final】第８回ミックスアルテトーナメント　表示用" xfId="85"/>
    <cellStyle name="標準_第３１回全日アルテ本戦結果表示用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13</xdr:col>
      <xdr:colOff>19050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057275"/>
          <a:ext cx="36671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13</xdr:col>
      <xdr:colOff>19050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3790950"/>
          <a:ext cx="36576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</xdr:rowOff>
    </xdr:from>
    <xdr:to>
      <xdr:col>10</xdr:col>
      <xdr:colOff>19050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990600" y="6505575"/>
          <a:ext cx="27527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19050</xdr:rowOff>
    </xdr:from>
    <xdr:to>
      <xdr:col>10</xdr:col>
      <xdr:colOff>0</xdr:colOff>
      <xdr:row>24</xdr:row>
      <xdr:rowOff>0</xdr:rowOff>
    </xdr:to>
    <xdr:sp>
      <xdr:nvSpPr>
        <xdr:cNvPr id="4" name="Line 12"/>
        <xdr:cNvSpPr>
          <a:spLocks/>
        </xdr:cNvSpPr>
      </xdr:nvSpPr>
      <xdr:spPr>
        <a:xfrm>
          <a:off x="981075" y="8763000"/>
          <a:ext cx="27432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19050</xdr:rowOff>
    </xdr:from>
    <xdr:to>
      <xdr:col>31</xdr:col>
      <xdr:colOff>0</xdr:colOff>
      <xdr:row>7</xdr:row>
      <xdr:rowOff>0</xdr:rowOff>
    </xdr:to>
    <xdr:sp>
      <xdr:nvSpPr>
        <xdr:cNvPr id="5" name="Line 12"/>
        <xdr:cNvSpPr>
          <a:spLocks/>
        </xdr:cNvSpPr>
      </xdr:nvSpPr>
      <xdr:spPr>
        <a:xfrm>
          <a:off x="8048625" y="1066800"/>
          <a:ext cx="28289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</xdr:rowOff>
    </xdr:from>
    <xdr:to>
      <xdr:col>31</xdr:col>
      <xdr:colOff>0</xdr:colOff>
      <xdr:row>13</xdr:row>
      <xdr:rowOff>0</xdr:rowOff>
    </xdr:to>
    <xdr:sp>
      <xdr:nvSpPr>
        <xdr:cNvPr id="6" name="Line 12"/>
        <xdr:cNvSpPr>
          <a:spLocks/>
        </xdr:cNvSpPr>
      </xdr:nvSpPr>
      <xdr:spPr>
        <a:xfrm>
          <a:off x="8048625" y="3790950"/>
          <a:ext cx="28289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19050</xdr:rowOff>
    </xdr:from>
    <xdr:to>
      <xdr:col>31</xdr:col>
      <xdr:colOff>0</xdr:colOff>
      <xdr:row>19</xdr:row>
      <xdr:rowOff>0</xdr:rowOff>
    </xdr:to>
    <xdr:sp>
      <xdr:nvSpPr>
        <xdr:cNvPr id="7" name="Line 12"/>
        <xdr:cNvSpPr>
          <a:spLocks/>
        </xdr:cNvSpPr>
      </xdr:nvSpPr>
      <xdr:spPr>
        <a:xfrm>
          <a:off x="8048625" y="6515100"/>
          <a:ext cx="28289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19050</xdr:rowOff>
    </xdr:from>
    <xdr:to>
      <xdr:col>31</xdr:col>
      <xdr:colOff>0</xdr:colOff>
      <xdr:row>24</xdr:row>
      <xdr:rowOff>0</xdr:rowOff>
    </xdr:to>
    <xdr:sp>
      <xdr:nvSpPr>
        <xdr:cNvPr id="8" name="Line 12"/>
        <xdr:cNvSpPr>
          <a:spLocks/>
        </xdr:cNvSpPr>
      </xdr:nvSpPr>
      <xdr:spPr>
        <a:xfrm>
          <a:off x="8048625" y="8763000"/>
          <a:ext cx="28289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10</xdr:col>
      <xdr:colOff>19050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1009650" y="1162050"/>
          <a:ext cx="28384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9525</xdr:rowOff>
    </xdr:from>
    <xdr:to>
      <xdr:col>10</xdr:col>
      <xdr:colOff>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>
          <a:off x="1009650" y="3590925"/>
          <a:ext cx="28194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13</xdr:col>
      <xdr:colOff>19050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009650" y="6019800"/>
          <a:ext cx="37528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13</xdr:col>
      <xdr:colOff>19050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1019175" y="8972550"/>
          <a:ext cx="374332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zoomScale="70" zoomScaleNormal="70" zoomScalePageLayoutView="0" workbookViewId="0" topLeftCell="A10">
      <selection activeCell="AM19" sqref="AM19"/>
    </sheetView>
  </sheetViews>
  <sheetFormatPr defaultColWidth="9.140625" defaultRowHeight="15"/>
  <cols>
    <col min="1" max="1" width="14.7109375" style="2" customWidth="1"/>
    <col min="2" max="20" width="4.57421875" style="2" customWidth="1"/>
    <col min="21" max="21" width="4.421875" style="2" customWidth="1"/>
    <col min="22" max="22" width="14.7109375" style="2" customWidth="1"/>
    <col min="23" max="38" width="4.7109375" style="2" customWidth="1"/>
    <col min="39" max="16384" width="9.00390625" style="2" customWidth="1"/>
  </cols>
  <sheetData>
    <row r="1" spans="1:38" ht="17.25">
      <c r="A1" s="130" t="s">
        <v>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ht="17.25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ht="7.5" customHeight="1" thickBot="1"/>
    <row r="4" spans="1:38" ht="40.5" customHeight="1">
      <c r="A4" s="3" t="s">
        <v>12</v>
      </c>
      <c r="B4" s="127" t="str">
        <f>A5</f>
        <v>上智大学</v>
      </c>
      <c r="C4" s="128"/>
      <c r="D4" s="129"/>
      <c r="E4" s="127" t="str">
        <f>A6</f>
        <v>びわこ成蹊</v>
      </c>
      <c r="F4" s="128"/>
      <c r="G4" s="129"/>
      <c r="H4" s="127" t="str">
        <f>A7</f>
        <v>千葉大学</v>
      </c>
      <c r="I4" s="128"/>
      <c r="J4" s="129"/>
      <c r="K4" s="127" t="str">
        <f>A8</f>
        <v>愛知学院大学</v>
      </c>
      <c r="L4" s="128"/>
      <c r="M4" s="128"/>
      <c r="N4" s="4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6" t="s">
        <v>7</v>
      </c>
      <c r="U4" s="11"/>
      <c r="V4" s="3" t="s">
        <v>17</v>
      </c>
      <c r="W4" s="124" t="str">
        <f>V5</f>
        <v>国学院大学</v>
      </c>
      <c r="X4" s="125"/>
      <c r="Y4" s="126"/>
      <c r="Z4" s="127" t="str">
        <f>V6</f>
        <v>信州大学</v>
      </c>
      <c r="AA4" s="128"/>
      <c r="AB4" s="129"/>
      <c r="AC4" s="127" t="str">
        <f>V7</f>
        <v>法政大学</v>
      </c>
      <c r="AD4" s="128"/>
      <c r="AE4" s="128"/>
      <c r="AF4" s="4" t="s">
        <v>1</v>
      </c>
      <c r="AG4" s="5" t="s">
        <v>2</v>
      </c>
      <c r="AH4" s="5" t="s">
        <v>3</v>
      </c>
      <c r="AI4" s="5" t="s">
        <v>4</v>
      </c>
      <c r="AJ4" s="5" t="s">
        <v>5</v>
      </c>
      <c r="AK4" s="5" t="s">
        <v>6</v>
      </c>
      <c r="AL4" s="6" t="s">
        <v>7</v>
      </c>
    </row>
    <row r="5" spans="1:38" ht="40.5" customHeight="1">
      <c r="A5" s="7" t="s">
        <v>204</v>
      </c>
      <c r="B5" s="246"/>
      <c r="C5" s="247"/>
      <c r="D5" s="248"/>
      <c r="E5" s="249">
        <v>12</v>
      </c>
      <c r="F5" s="250" t="str">
        <f>IF(E5&gt;G5,"○",IF(E5&lt;G5,"×",IF(E5=G5,"△")))</f>
        <v>○</v>
      </c>
      <c r="G5" s="248">
        <v>8</v>
      </c>
      <c r="H5" s="249">
        <v>13</v>
      </c>
      <c r="I5" s="250" t="str">
        <f>IF(H5&gt;J5,"○",IF(H5&lt;J5,"×",IF(H5=J5,"△")))</f>
        <v>○</v>
      </c>
      <c r="J5" s="251">
        <v>6</v>
      </c>
      <c r="K5" s="252">
        <v>12</v>
      </c>
      <c r="L5" s="253" t="str">
        <f>IF(K5&gt;M5,"○",IF(K5&lt;M5,"×",IF(K5=M5,"△")))</f>
        <v>○</v>
      </c>
      <c r="M5" s="270">
        <v>7</v>
      </c>
      <c r="N5" s="272">
        <f>IF(H5&gt;J5,"1","0")+IF(K5&gt;M5,"1","0")+IF(E5&gt;G5,"1","0")</f>
        <v>3</v>
      </c>
      <c r="O5" s="254">
        <f>IF(J5&gt;H5,"1","0")+IF(M5&gt;K5,"1","0")+IF(G5&gt;E5,"1","0")</f>
        <v>0</v>
      </c>
      <c r="P5" s="254">
        <f>IF(H5=J5,"1","0")+IF(K5=M5,"1","0")+IF(E5=G5,"1","0")</f>
        <v>0</v>
      </c>
      <c r="Q5" s="255">
        <f>E5+H5+K5</f>
        <v>37</v>
      </c>
      <c r="R5" s="255">
        <f>G5+J5+M5</f>
        <v>21</v>
      </c>
      <c r="S5" s="256">
        <f>Q5-R5</f>
        <v>16</v>
      </c>
      <c r="T5" s="298">
        <v>1</v>
      </c>
      <c r="U5" s="11"/>
      <c r="V5" s="7" t="s">
        <v>208</v>
      </c>
      <c r="W5" s="274"/>
      <c r="X5" s="275"/>
      <c r="Y5" s="276"/>
      <c r="Z5" s="277">
        <v>12</v>
      </c>
      <c r="AA5" s="278" t="str">
        <f>IF(Z5&gt;AB5,"○",IF(Z5&lt;AB5,"×",IF(Z5=AB5,"△")))</f>
        <v>○</v>
      </c>
      <c r="AB5" s="276">
        <v>8</v>
      </c>
      <c r="AC5" s="277">
        <v>11</v>
      </c>
      <c r="AD5" s="278" t="str">
        <f>IF(AC5&gt;AE5,"○",IF(AC5&lt;AE5,"×",IF(AC5=AE5,"△")))</f>
        <v>○</v>
      </c>
      <c r="AE5" s="279">
        <v>6</v>
      </c>
      <c r="AF5" s="291">
        <f>IF(Z5&gt;AB5,"1","0")+IF(AC5&gt;AE5,"1","0")</f>
        <v>2</v>
      </c>
      <c r="AG5" s="280">
        <f>IF(AB5&gt;Z5,"1","0")+IF(AE5&gt;AC5,"1","0")</f>
        <v>0</v>
      </c>
      <c r="AH5" s="280">
        <f>IF(Z5=AB5,"1","0")+IF(AC5=AE5,"1","0")</f>
        <v>0</v>
      </c>
      <c r="AI5" s="280">
        <f>Z5+AC5</f>
        <v>23</v>
      </c>
      <c r="AJ5" s="280">
        <f>AB5+AE5</f>
        <v>14</v>
      </c>
      <c r="AK5" s="280">
        <f>AI5-AJ5</f>
        <v>9</v>
      </c>
      <c r="AL5" s="298">
        <v>1</v>
      </c>
    </row>
    <row r="6" spans="1:38" ht="40.5" customHeight="1">
      <c r="A6" s="7" t="s">
        <v>217</v>
      </c>
      <c r="B6" s="246">
        <f>G5</f>
        <v>8</v>
      </c>
      <c r="C6" s="250" t="str">
        <f>IF(B6&gt;D6,"○",IF(B6&lt;D6,"×",IF(B6=D6,"△")))</f>
        <v>×</v>
      </c>
      <c r="D6" s="248">
        <f>E5</f>
        <v>12</v>
      </c>
      <c r="E6" s="249"/>
      <c r="F6" s="247"/>
      <c r="G6" s="248"/>
      <c r="H6" s="249">
        <v>7</v>
      </c>
      <c r="I6" s="250" t="str">
        <f>IF(H6&gt;J6,"○",IF(H6&lt;J6,"×",IF(H6=J6,"△")))</f>
        <v>○</v>
      </c>
      <c r="J6" s="251">
        <v>5</v>
      </c>
      <c r="K6" s="252">
        <v>8</v>
      </c>
      <c r="L6" s="257" t="str">
        <f>IF(K6&gt;M6,"○",IF(K6&lt;M6,"×",IF(K6=M6,"△")))</f>
        <v>×</v>
      </c>
      <c r="M6" s="270">
        <v>11</v>
      </c>
      <c r="N6" s="272">
        <f>IF(H6&gt;J6,"1","0")+IF(K6&gt;M6,"1","0")+IF(B6&gt;D6,"1","0")</f>
        <v>1</v>
      </c>
      <c r="O6" s="254">
        <f>IF(J6&gt;H6,"1","0")+IF(M6&gt;K6,"1","0")+IF(D6&gt;B6,"1","0")</f>
        <v>2</v>
      </c>
      <c r="P6" s="254">
        <f>IF(H6=J6,"1","0")+IF(K6=M6,"1","0")+IF(B6=D6,"1","0")</f>
        <v>0</v>
      </c>
      <c r="Q6" s="258">
        <f>B6+H6+K6</f>
        <v>23</v>
      </c>
      <c r="R6" s="258">
        <f>D6+J6+M6</f>
        <v>28</v>
      </c>
      <c r="S6" s="256">
        <f>Q6-R6</f>
        <v>-5</v>
      </c>
      <c r="T6" s="298">
        <v>3</v>
      </c>
      <c r="U6" s="11"/>
      <c r="V6" s="7" t="s">
        <v>216</v>
      </c>
      <c r="W6" s="274">
        <f>AB5</f>
        <v>8</v>
      </c>
      <c r="X6" s="278" t="str">
        <f>IF(W6&gt;Y6,"○",IF(W6&lt;Y6,"×",IF(W6=Y6,"△")))</f>
        <v>×</v>
      </c>
      <c r="Y6" s="276">
        <f>Z5</f>
        <v>12</v>
      </c>
      <c r="Z6" s="277"/>
      <c r="AA6" s="275"/>
      <c r="AB6" s="276"/>
      <c r="AC6" s="277">
        <v>13</v>
      </c>
      <c r="AD6" s="278" t="str">
        <f>IF(AC6&gt;AE6,"○",IF(AC6&lt;AE6,"×",IF(AC6=AE6,"△")))</f>
        <v>○</v>
      </c>
      <c r="AE6" s="279">
        <v>8</v>
      </c>
      <c r="AF6" s="291">
        <f>IF(W6&gt;Y6,"1","0")+IF(AC6&gt;AE6,"1","0")</f>
        <v>1</v>
      </c>
      <c r="AG6" s="280">
        <f>IF(Y6&gt;W6,"1","0")+IF(AE6&gt;AC6,"1","0")</f>
        <v>1</v>
      </c>
      <c r="AH6" s="280">
        <f>IF(W6=Y6,"1","0")+IF(AC6=AE6,"1","0")</f>
        <v>0</v>
      </c>
      <c r="AI6" s="281">
        <f>W6+AC6</f>
        <v>21</v>
      </c>
      <c r="AJ6" s="281">
        <f>Y6+AE6</f>
        <v>20</v>
      </c>
      <c r="AK6" s="280">
        <f>AI6-AJ6</f>
        <v>1</v>
      </c>
      <c r="AL6" s="298">
        <v>2</v>
      </c>
    </row>
    <row r="7" spans="1:38" ht="40.5" customHeight="1" thickBot="1">
      <c r="A7" s="9" t="s">
        <v>219</v>
      </c>
      <c r="B7" s="246">
        <f>J5</f>
        <v>6</v>
      </c>
      <c r="C7" s="250" t="str">
        <f>IF(B7&gt;D7,"○",IF(B7&lt;D7,"×",IF(B7=D7,"△")))</f>
        <v>×</v>
      </c>
      <c r="D7" s="248">
        <f>H5</f>
        <v>13</v>
      </c>
      <c r="E7" s="249">
        <f>J6</f>
        <v>5</v>
      </c>
      <c r="F7" s="259" t="str">
        <f>IF(E7&gt;G7,"○",IF(E7&lt;G7,"×",IF(E7=G7,"△")))</f>
        <v>×</v>
      </c>
      <c r="G7" s="248">
        <f>H6</f>
        <v>7</v>
      </c>
      <c r="H7" s="249"/>
      <c r="I7" s="247"/>
      <c r="J7" s="251"/>
      <c r="K7" s="260">
        <v>9</v>
      </c>
      <c r="L7" s="257" t="str">
        <f>IF(K7&gt;M7,"○",IF(K7&lt;M7,"×",IF(K7=M7,"△")))</f>
        <v>△</v>
      </c>
      <c r="M7" s="271">
        <v>9</v>
      </c>
      <c r="N7" s="272">
        <f>IF(B7&gt;D7,"1","0")+IF(K7&gt;M7,"1","0")+IF(E7&gt;G7,"1","0")</f>
        <v>0</v>
      </c>
      <c r="O7" s="254">
        <f>IF(D7&gt;B7,"1","0")+IF(M7&gt;K7,"1","0")+IF(G7&gt;E7,"1","0")</f>
        <v>2</v>
      </c>
      <c r="P7" s="254">
        <f>IF(B7=D7,"1","0")+IF(K7=M7,"1","0")+IF(E7=G7,"1","0")</f>
        <v>1</v>
      </c>
      <c r="Q7" s="261">
        <f>B7+E7+K7</f>
        <v>20</v>
      </c>
      <c r="R7" s="261">
        <f>D7+G7+M7</f>
        <v>29</v>
      </c>
      <c r="S7" s="256">
        <f>Q7-R7</f>
        <v>-9</v>
      </c>
      <c r="T7" s="300">
        <v>4</v>
      </c>
      <c r="U7" s="11"/>
      <c r="V7" s="8" t="s">
        <v>222</v>
      </c>
      <c r="W7" s="282">
        <f>AE5</f>
        <v>6</v>
      </c>
      <c r="X7" s="283" t="str">
        <f>IF(W7&gt;Y7,"○",IF(W7&lt;Y7,"×",IF(W7=Y7,"△")))</f>
        <v>×</v>
      </c>
      <c r="Y7" s="284">
        <f>AC5</f>
        <v>11</v>
      </c>
      <c r="Z7" s="285">
        <f>AE6</f>
        <v>8</v>
      </c>
      <c r="AA7" s="286" t="str">
        <f>IF(Z7&gt;AB7,"○",IF(Z7&lt;AB7,"×",IF(Z7=AB7,"△")))</f>
        <v>×</v>
      </c>
      <c r="AB7" s="284">
        <f>AC6</f>
        <v>13</v>
      </c>
      <c r="AC7" s="285"/>
      <c r="AD7" s="287"/>
      <c r="AE7" s="288"/>
      <c r="AF7" s="292">
        <f>IF(Z7&gt;AB7,"1","0")+IF(W7&gt;Y7,"1","0")</f>
        <v>0</v>
      </c>
      <c r="AG7" s="289">
        <f>IF(AB7&gt;Z7,"1","0")+IF(Y7&gt;W7,"1","0")</f>
        <v>2</v>
      </c>
      <c r="AH7" s="289">
        <f>IF(Z7=AB7,"1","0")+IF(W7=Y7,"1","0")</f>
        <v>0</v>
      </c>
      <c r="AI7" s="289">
        <f>W7+Z7</f>
        <v>14</v>
      </c>
      <c r="AJ7" s="289">
        <f>Y7+AB7</f>
        <v>24</v>
      </c>
      <c r="AK7" s="290">
        <f>AI7-AJ7</f>
        <v>-10</v>
      </c>
      <c r="AL7" s="299">
        <v>3</v>
      </c>
    </row>
    <row r="8" spans="1:20" ht="40.5" customHeight="1" thickBot="1">
      <c r="A8" s="8" t="s">
        <v>229</v>
      </c>
      <c r="B8" s="262">
        <f>M5</f>
        <v>7</v>
      </c>
      <c r="C8" s="263" t="str">
        <f>IF(B8&gt;D8,"○",IF(B8&lt;D8,"×",IF(B8=D8,"△")))</f>
        <v>×</v>
      </c>
      <c r="D8" s="264">
        <f>K5</f>
        <v>12</v>
      </c>
      <c r="E8" s="265">
        <f>M6</f>
        <v>11</v>
      </c>
      <c r="F8" s="263" t="str">
        <f>IF(E8&gt;G8,"○",IF(E8&lt;G8,"×",IF(E8=G8,"△")))</f>
        <v>○</v>
      </c>
      <c r="G8" s="264">
        <f>K6</f>
        <v>8</v>
      </c>
      <c r="H8" s="265">
        <f>M7</f>
        <v>9</v>
      </c>
      <c r="I8" s="263" t="str">
        <f>IF(H8&gt;J8,"○",IF(H8&lt;J8,"×",IF(H8=J8,"△")))</f>
        <v>△</v>
      </c>
      <c r="J8" s="264">
        <f>K7</f>
        <v>9</v>
      </c>
      <c r="K8" s="265"/>
      <c r="L8" s="266"/>
      <c r="M8" s="262"/>
      <c r="N8" s="273">
        <f>IF(H8&gt;J8,"1","0")+IF(B8&gt;D8,"1","0")+IF(E8&gt;G8,"1","0")</f>
        <v>1</v>
      </c>
      <c r="O8" s="267">
        <f>IF(J8&gt;H8,"1","0")+IF(D8&gt;B8,"1","0")+IF(G8&gt;E8,"1","0")</f>
        <v>1</v>
      </c>
      <c r="P8" s="267">
        <f>IF(H8=J8,"1","0")+IF(B8=D8,"1","0")+IF(E8=G8,"1","0")</f>
        <v>1</v>
      </c>
      <c r="Q8" s="268">
        <f>B8+E8+H8</f>
        <v>27</v>
      </c>
      <c r="R8" s="268">
        <f>D8+G8+J8</f>
        <v>29</v>
      </c>
      <c r="S8" s="269">
        <f>Q8-R8</f>
        <v>-2</v>
      </c>
      <c r="T8" s="299">
        <v>2</v>
      </c>
    </row>
    <row r="9" spans="1:22" ht="12" customHeight="1" thickBo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38" ht="40.5" customHeight="1">
      <c r="A10" s="3" t="s">
        <v>13</v>
      </c>
      <c r="B10" s="127" t="str">
        <f>A11</f>
        <v>大阪体育大学</v>
      </c>
      <c r="C10" s="128"/>
      <c r="D10" s="129"/>
      <c r="E10" s="127" t="str">
        <f>A12</f>
        <v>成蹊大学</v>
      </c>
      <c r="F10" s="128"/>
      <c r="G10" s="129"/>
      <c r="H10" s="127" t="str">
        <f>A13</f>
        <v>慶應義塾大学</v>
      </c>
      <c r="I10" s="128"/>
      <c r="J10" s="129"/>
      <c r="K10" s="127" t="str">
        <f>A14</f>
        <v>北海道大学</v>
      </c>
      <c r="L10" s="128"/>
      <c r="M10" s="129"/>
      <c r="N10" s="4" t="s">
        <v>1</v>
      </c>
      <c r="O10" s="5" t="s">
        <v>2</v>
      </c>
      <c r="P10" s="5" t="s">
        <v>3</v>
      </c>
      <c r="Q10" s="5" t="s">
        <v>4</v>
      </c>
      <c r="R10" s="5" t="s">
        <v>5</v>
      </c>
      <c r="S10" s="5" t="s">
        <v>6</v>
      </c>
      <c r="T10" s="6" t="s">
        <v>7</v>
      </c>
      <c r="U10" s="11"/>
      <c r="V10" s="3" t="s">
        <v>15</v>
      </c>
      <c r="W10" s="124" t="str">
        <f>V11</f>
        <v>日本体育大学</v>
      </c>
      <c r="X10" s="125"/>
      <c r="Y10" s="126"/>
      <c r="Z10" s="127" t="str">
        <f>V12</f>
        <v>筑波大学</v>
      </c>
      <c r="AA10" s="128"/>
      <c r="AB10" s="129"/>
      <c r="AC10" s="127" t="str">
        <f>V13</f>
        <v>富士常葉大学</v>
      </c>
      <c r="AD10" s="128"/>
      <c r="AE10" s="128"/>
      <c r="AF10" s="4" t="s">
        <v>1</v>
      </c>
      <c r="AG10" s="5" t="s">
        <v>2</v>
      </c>
      <c r="AH10" s="5" t="s">
        <v>3</v>
      </c>
      <c r="AI10" s="5" t="s">
        <v>4</v>
      </c>
      <c r="AJ10" s="5" t="s">
        <v>5</v>
      </c>
      <c r="AK10" s="5" t="s">
        <v>6</v>
      </c>
      <c r="AL10" s="6" t="s">
        <v>7</v>
      </c>
    </row>
    <row r="11" spans="1:38" ht="40.5" customHeight="1">
      <c r="A11" s="7" t="s">
        <v>205</v>
      </c>
      <c r="B11" s="246"/>
      <c r="C11" s="247"/>
      <c r="D11" s="248"/>
      <c r="E11" s="249">
        <v>13</v>
      </c>
      <c r="F11" s="250" t="str">
        <f>IF(E11&gt;G11,"○",IF(E11&lt;G11,"×",IF(E11=G11,"△")))</f>
        <v>○</v>
      </c>
      <c r="G11" s="248">
        <v>8</v>
      </c>
      <c r="H11" s="249">
        <v>12</v>
      </c>
      <c r="I11" s="250" t="str">
        <f>IF(H11&gt;J11,"○",IF(H11&lt;J11,"×",IF(H11=J11,"△")))</f>
        <v>○</v>
      </c>
      <c r="J11" s="251">
        <v>6</v>
      </c>
      <c r="K11" s="252">
        <v>15</v>
      </c>
      <c r="L11" s="253" t="str">
        <f>IF(K11&gt;M11,"○",IF(K11&lt;M11,"×",IF(K11=M11,"△")))</f>
        <v>○</v>
      </c>
      <c r="M11" s="270">
        <v>6</v>
      </c>
      <c r="N11" s="272">
        <f>IF(H11&gt;J11,"1","0")+IF(K11&gt;M11,"1","0")+IF(E11&gt;G11,"1","0")</f>
        <v>3</v>
      </c>
      <c r="O11" s="254">
        <f>IF(J11&gt;H11,"1","0")+IF(M11&gt;K11,"1","0")+IF(G11&gt;E11,"1","0")</f>
        <v>0</v>
      </c>
      <c r="P11" s="254">
        <f>IF(H11=J11,"1","0")+IF(K11=M11,"1","0")+IF(E11=G11,"1","0")</f>
        <v>0</v>
      </c>
      <c r="Q11" s="255">
        <f>E11+H11+K11</f>
        <v>40</v>
      </c>
      <c r="R11" s="255">
        <f>G11+J11+M11</f>
        <v>20</v>
      </c>
      <c r="S11" s="256">
        <f>Q11-R11</f>
        <v>20</v>
      </c>
      <c r="T11" s="298">
        <v>1</v>
      </c>
      <c r="U11" s="11"/>
      <c r="V11" s="7" t="s">
        <v>209</v>
      </c>
      <c r="W11" s="274"/>
      <c r="X11" s="275"/>
      <c r="Y11" s="276"/>
      <c r="Z11" s="277">
        <v>14</v>
      </c>
      <c r="AA11" s="278" t="str">
        <f>IF(Z11&gt;AB11,"○",IF(Z11&lt;AB11,"×",IF(Z11=AB11,"△")))</f>
        <v>○</v>
      </c>
      <c r="AB11" s="276">
        <v>3</v>
      </c>
      <c r="AC11" s="277">
        <v>20</v>
      </c>
      <c r="AD11" s="278" t="str">
        <f>IF(AC11&gt;AE11,"○",IF(AC11&lt;AE11,"×",IF(AC11=AE11,"△")))</f>
        <v>○</v>
      </c>
      <c r="AE11" s="279">
        <v>2</v>
      </c>
      <c r="AF11" s="291">
        <f>IF(Z11&gt;AB11,"1","0")+IF(AC11&gt;AE11,"1","0")</f>
        <v>2</v>
      </c>
      <c r="AG11" s="280">
        <f>IF(AB11&gt;Z11,"1","0")+IF(AE11&gt;AC11,"1","0")</f>
        <v>0</v>
      </c>
      <c r="AH11" s="280">
        <f>IF(Z11=AB11,"1","0")+IF(AC11=AE11,"1","0")</f>
        <v>0</v>
      </c>
      <c r="AI11" s="280">
        <f>Z11+AC11</f>
        <v>34</v>
      </c>
      <c r="AJ11" s="280">
        <f>AB11+AE11</f>
        <v>5</v>
      </c>
      <c r="AK11" s="280">
        <f>AI11-AJ11</f>
        <v>29</v>
      </c>
      <c r="AL11" s="298">
        <v>1</v>
      </c>
    </row>
    <row r="12" spans="1:38" ht="40.5" customHeight="1">
      <c r="A12" s="122" t="s">
        <v>228</v>
      </c>
      <c r="B12" s="246">
        <f>G11</f>
        <v>8</v>
      </c>
      <c r="C12" s="250" t="str">
        <f>IF(B12&gt;D12,"○",IF(B12&lt;D12,"×",IF(B12=D12,"△")))</f>
        <v>×</v>
      </c>
      <c r="D12" s="248">
        <f>E11</f>
        <v>13</v>
      </c>
      <c r="E12" s="249"/>
      <c r="F12" s="247"/>
      <c r="G12" s="248"/>
      <c r="H12" s="249">
        <v>7</v>
      </c>
      <c r="I12" s="250" t="str">
        <f>IF(H12&gt;J12,"○",IF(H12&lt;J12,"×",IF(H12=J12,"△")))</f>
        <v>×</v>
      </c>
      <c r="J12" s="251">
        <v>8</v>
      </c>
      <c r="K12" s="252">
        <v>7</v>
      </c>
      <c r="L12" s="257" t="str">
        <f>IF(K12&gt;M12,"○",IF(K12&lt;M12,"×",IF(K12=M12,"△")))</f>
        <v>×</v>
      </c>
      <c r="M12" s="270">
        <v>8</v>
      </c>
      <c r="N12" s="272">
        <f>IF(H12&gt;J12,"1","0")+IF(K12&gt;M12,"1","0")+IF(B12&gt;D12,"1","0")</f>
        <v>0</v>
      </c>
      <c r="O12" s="254">
        <f>IF(J12&gt;H12,"1","0")+IF(M12&gt;K12,"1","0")+IF(D12&gt;B12,"1","0")</f>
        <v>3</v>
      </c>
      <c r="P12" s="254">
        <f>IF(H12=J12,"1","0")+IF(K12=M12,"1","0")+IF(B12=D12,"1","0")</f>
        <v>0</v>
      </c>
      <c r="Q12" s="258">
        <f>B12+H12+K12</f>
        <v>22</v>
      </c>
      <c r="R12" s="258">
        <f>D12+J12+M12</f>
        <v>29</v>
      </c>
      <c r="S12" s="256">
        <f>Q12-R12</f>
        <v>-7</v>
      </c>
      <c r="T12" s="298">
        <v>4</v>
      </c>
      <c r="U12" s="11"/>
      <c r="V12" s="7" t="s">
        <v>214</v>
      </c>
      <c r="W12" s="274">
        <f>AB11</f>
        <v>3</v>
      </c>
      <c r="X12" s="278" t="str">
        <f>IF(W12&gt;Y12,"○",IF(W12&lt;Y12,"×",IF(W12=Y12,"△")))</f>
        <v>×</v>
      </c>
      <c r="Y12" s="276">
        <f>Z11</f>
        <v>14</v>
      </c>
      <c r="Z12" s="277"/>
      <c r="AA12" s="275"/>
      <c r="AB12" s="276"/>
      <c r="AC12" s="277">
        <v>16</v>
      </c>
      <c r="AD12" s="278" t="str">
        <f>IF(AC12&gt;AE12,"○",IF(AC12&lt;AE12,"×",IF(AC12=AE12,"△")))</f>
        <v>○</v>
      </c>
      <c r="AE12" s="279">
        <v>2</v>
      </c>
      <c r="AF12" s="291">
        <f>IF(W12&gt;Y12,"1","0")+IF(AC12&gt;AE12,"1","0")</f>
        <v>1</v>
      </c>
      <c r="AG12" s="280">
        <f>IF(Y12&gt;W12,"1","0")+IF(AE12&gt;AC12,"1","0")</f>
        <v>1</v>
      </c>
      <c r="AH12" s="280">
        <f>IF(W12=Y12,"1","0")+IF(AC12=AE12,"1","0")</f>
        <v>0</v>
      </c>
      <c r="AI12" s="281">
        <f>W12+AC12</f>
        <v>19</v>
      </c>
      <c r="AJ12" s="281">
        <f>Y12+AE12</f>
        <v>16</v>
      </c>
      <c r="AK12" s="280">
        <f>AI12-AJ12</f>
        <v>3</v>
      </c>
      <c r="AL12" s="298">
        <v>2</v>
      </c>
    </row>
    <row r="13" spans="1:38" ht="40.5" customHeight="1" thickBot="1">
      <c r="A13" s="9" t="s">
        <v>220</v>
      </c>
      <c r="B13" s="246">
        <f>J11</f>
        <v>6</v>
      </c>
      <c r="C13" s="250" t="str">
        <f>IF(B13&gt;D13,"○",IF(B13&lt;D13,"×",IF(B13=D13,"△")))</f>
        <v>×</v>
      </c>
      <c r="D13" s="248">
        <f>H11</f>
        <v>12</v>
      </c>
      <c r="E13" s="249">
        <f>J12</f>
        <v>8</v>
      </c>
      <c r="F13" s="259" t="str">
        <f>IF(E13&gt;G13,"○",IF(E13&lt;G13,"×",IF(E13=G13,"△")))</f>
        <v>○</v>
      </c>
      <c r="G13" s="248">
        <f>H12</f>
        <v>7</v>
      </c>
      <c r="H13" s="249"/>
      <c r="I13" s="247"/>
      <c r="J13" s="251"/>
      <c r="K13" s="260">
        <v>8</v>
      </c>
      <c r="L13" s="257" t="str">
        <f>IF(K13&gt;M13,"○",IF(K13&lt;M13,"×",IF(K13=M13,"△")))</f>
        <v>×</v>
      </c>
      <c r="M13" s="271">
        <v>9</v>
      </c>
      <c r="N13" s="272">
        <f>IF(B13&gt;D13,"1","0")+IF(K13&gt;M13,"1","0")+IF(E13&gt;G13,"1","0")</f>
        <v>1</v>
      </c>
      <c r="O13" s="254">
        <f>IF(D13&gt;B13,"1","0")+IF(M13&gt;K13,"1","0")+IF(G13&gt;E13,"1","0")</f>
        <v>2</v>
      </c>
      <c r="P13" s="254">
        <f>IF(B13=D13,"1","0")+IF(K13=M13,"1","0")+IF(E13=G13,"1","0")</f>
        <v>0</v>
      </c>
      <c r="Q13" s="261">
        <f>B13+E13+K13</f>
        <v>22</v>
      </c>
      <c r="R13" s="261">
        <f>D13+G13+M13</f>
        <v>28</v>
      </c>
      <c r="S13" s="256">
        <f>Q13-R13</f>
        <v>-6</v>
      </c>
      <c r="T13" s="300">
        <v>3</v>
      </c>
      <c r="V13" s="8" t="s">
        <v>227</v>
      </c>
      <c r="W13" s="282">
        <f>AE11</f>
        <v>2</v>
      </c>
      <c r="X13" s="283" t="str">
        <f>IF(W13&gt;Y13,"○",IF(W13&lt;Y13,"×",IF(W13=Y13,"△")))</f>
        <v>×</v>
      </c>
      <c r="Y13" s="284">
        <f>AC11</f>
        <v>20</v>
      </c>
      <c r="Z13" s="285">
        <f>AE12</f>
        <v>2</v>
      </c>
      <c r="AA13" s="286" t="str">
        <f>IF(Z13&gt;AB13,"○",IF(Z13&lt;AB13,"×",IF(Z13=AB13,"△")))</f>
        <v>×</v>
      </c>
      <c r="AB13" s="284">
        <f>AC12</f>
        <v>16</v>
      </c>
      <c r="AC13" s="285"/>
      <c r="AD13" s="287"/>
      <c r="AE13" s="288"/>
      <c r="AF13" s="292">
        <f>IF(Z13&gt;AB13,"1","0")+IF(W13&gt;Y13,"1","0")</f>
        <v>0</v>
      </c>
      <c r="AG13" s="289">
        <f>IF(AB13&gt;Z13,"1","0")+IF(Y13&gt;W13,"1","0")</f>
        <v>2</v>
      </c>
      <c r="AH13" s="289">
        <f>IF(Z13=AB13,"1","0")+IF(W13=Y13,"1","0")</f>
        <v>0</v>
      </c>
      <c r="AI13" s="289">
        <f>W13+Z13</f>
        <v>4</v>
      </c>
      <c r="AJ13" s="289">
        <f>Y13+AB13</f>
        <v>36</v>
      </c>
      <c r="AK13" s="290">
        <f>AI13-AJ13</f>
        <v>-32</v>
      </c>
      <c r="AL13" s="299">
        <v>3</v>
      </c>
    </row>
    <row r="14" spans="1:20" ht="40.5" customHeight="1" thickBot="1">
      <c r="A14" s="8" t="s">
        <v>224</v>
      </c>
      <c r="B14" s="262">
        <f>M11</f>
        <v>6</v>
      </c>
      <c r="C14" s="263" t="str">
        <f>IF(B14&gt;D14,"○",IF(B14&lt;D14,"×",IF(B14=D14,"△")))</f>
        <v>×</v>
      </c>
      <c r="D14" s="264">
        <f>K11</f>
        <v>15</v>
      </c>
      <c r="E14" s="265">
        <f>M12</f>
        <v>8</v>
      </c>
      <c r="F14" s="263" t="str">
        <f>IF(E14&gt;G14,"○",IF(E14&lt;G14,"×",IF(E14=G14,"△")))</f>
        <v>○</v>
      </c>
      <c r="G14" s="264">
        <f>K12</f>
        <v>7</v>
      </c>
      <c r="H14" s="265">
        <f>M13</f>
        <v>9</v>
      </c>
      <c r="I14" s="263" t="str">
        <f>IF(H14&gt;J14,"○",IF(H14&lt;J14,"×",IF(H14=J14,"△")))</f>
        <v>○</v>
      </c>
      <c r="J14" s="264">
        <f>K13</f>
        <v>8</v>
      </c>
      <c r="K14" s="265"/>
      <c r="L14" s="266"/>
      <c r="M14" s="262"/>
      <c r="N14" s="273">
        <f>IF(H14&gt;J14,"1","0")+IF(B14&gt;D14,"1","0")+IF(E14&gt;G14,"1","0")</f>
        <v>2</v>
      </c>
      <c r="O14" s="267">
        <f>IF(J14&gt;H14,"1","0")+IF(D14&gt;B14,"1","0")+IF(G14&gt;E14,"1","0")</f>
        <v>1</v>
      </c>
      <c r="P14" s="267">
        <f>IF(H14=J14,"1","0")+IF(B14=D14,"1","0")+IF(E14=G14,"1","0")</f>
        <v>0</v>
      </c>
      <c r="Q14" s="268">
        <f>B14+E14+H14</f>
        <v>23</v>
      </c>
      <c r="R14" s="268">
        <f>D14+G14+J14</f>
        <v>30</v>
      </c>
      <c r="S14" s="269">
        <f>Q14-R14</f>
        <v>-7</v>
      </c>
      <c r="T14" s="299">
        <v>2</v>
      </c>
    </row>
    <row r="15" ht="12" customHeight="1" thickBot="1"/>
    <row r="16" spans="1:38" ht="40.5" customHeight="1">
      <c r="A16" s="3" t="s">
        <v>14</v>
      </c>
      <c r="B16" s="127" t="str">
        <f>A17</f>
        <v>同志社大学</v>
      </c>
      <c r="C16" s="128"/>
      <c r="D16" s="129"/>
      <c r="E16" s="127" t="str">
        <f>A18</f>
        <v>宇都宮大学</v>
      </c>
      <c r="F16" s="128"/>
      <c r="G16" s="129"/>
      <c r="H16" s="127" t="str">
        <f>A19</f>
        <v>静岡大学</v>
      </c>
      <c r="I16" s="128"/>
      <c r="J16" s="128"/>
      <c r="K16" s="4" t="s">
        <v>1</v>
      </c>
      <c r="L16" s="5" t="s">
        <v>2</v>
      </c>
      <c r="M16" s="5" t="s">
        <v>3</v>
      </c>
      <c r="N16" s="5" t="s">
        <v>4</v>
      </c>
      <c r="O16" s="5" t="s">
        <v>5</v>
      </c>
      <c r="P16" s="5" t="s">
        <v>6</v>
      </c>
      <c r="Q16" s="6" t="s">
        <v>7</v>
      </c>
      <c r="V16" s="3" t="s">
        <v>18</v>
      </c>
      <c r="W16" s="124" t="str">
        <f>V17</f>
        <v>京都大学</v>
      </c>
      <c r="X16" s="125"/>
      <c r="Y16" s="126"/>
      <c r="Z16" s="127" t="str">
        <f>V18</f>
        <v>横浜国立大学</v>
      </c>
      <c r="AA16" s="128"/>
      <c r="AB16" s="129"/>
      <c r="AC16" s="127" t="str">
        <f>V19</f>
        <v>ＩＣＵ</v>
      </c>
      <c r="AD16" s="128"/>
      <c r="AE16" s="128"/>
      <c r="AF16" s="4" t="s">
        <v>1</v>
      </c>
      <c r="AG16" s="5" t="s">
        <v>2</v>
      </c>
      <c r="AH16" s="5" t="s">
        <v>3</v>
      </c>
      <c r="AI16" s="5" t="s">
        <v>4</v>
      </c>
      <c r="AJ16" s="5" t="s">
        <v>5</v>
      </c>
      <c r="AK16" s="5" t="s">
        <v>6</v>
      </c>
      <c r="AL16" s="6" t="s">
        <v>7</v>
      </c>
    </row>
    <row r="17" spans="1:38" ht="40.5" customHeight="1">
      <c r="A17" s="7" t="s">
        <v>206</v>
      </c>
      <c r="B17" s="274"/>
      <c r="C17" s="275"/>
      <c r="D17" s="276"/>
      <c r="E17" s="277">
        <v>13</v>
      </c>
      <c r="F17" s="278" t="str">
        <f>IF(E17&gt;G17,"○",IF(E17&lt;G17,"×",IF(E17=G17,"△")))</f>
        <v>○</v>
      </c>
      <c r="G17" s="276">
        <v>7</v>
      </c>
      <c r="H17" s="277">
        <v>12</v>
      </c>
      <c r="I17" s="278" t="str">
        <f>IF(H17&gt;J17,"○",IF(H17&lt;J17,"×",IF(H17=J17,"△")))</f>
        <v>○</v>
      </c>
      <c r="J17" s="279">
        <v>7</v>
      </c>
      <c r="K17" s="291">
        <f>IF(E17&gt;G17,"1","0")+IF(H17&gt;J17,"1","0")</f>
        <v>2</v>
      </c>
      <c r="L17" s="280">
        <f>IF(G17&gt;E17,"1","0")+IF(J17&gt;H17,"1","0")</f>
        <v>0</v>
      </c>
      <c r="M17" s="280">
        <f>IF(E17=G17,"1","0")+IF(H17=J17,"1","0")</f>
        <v>0</v>
      </c>
      <c r="N17" s="280">
        <f>E17+H17</f>
        <v>25</v>
      </c>
      <c r="O17" s="280">
        <f>G17+J17</f>
        <v>14</v>
      </c>
      <c r="P17" s="280">
        <f>N17-O17</f>
        <v>11</v>
      </c>
      <c r="Q17" s="298">
        <v>1</v>
      </c>
      <c r="V17" s="7" t="s">
        <v>210</v>
      </c>
      <c r="W17" s="274"/>
      <c r="X17" s="275"/>
      <c r="Y17" s="276"/>
      <c r="Z17" s="277">
        <v>12</v>
      </c>
      <c r="AA17" s="278" t="str">
        <f>IF(Z17&gt;AB17,"○",IF(Z17&lt;AB17,"×",IF(Z17=AB17,"△")))</f>
        <v>○</v>
      </c>
      <c r="AB17" s="276">
        <v>5</v>
      </c>
      <c r="AC17" s="277">
        <v>14</v>
      </c>
      <c r="AD17" s="278" t="str">
        <f>IF(AC17&gt;AE17,"○",IF(AC17&lt;AE17,"×",IF(AC17=AE17,"△")))</f>
        <v>○</v>
      </c>
      <c r="AE17" s="279">
        <v>6</v>
      </c>
      <c r="AF17" s="291">
        <f>IF(Z17&gt;AB17,"1","0")+IF(AC17&gt;AE17,"1","0")</f>
        <v>2</v>
      </c>
      <c r="AG17" s="280">
        <f>IF(AB17&gt;Z17,"1","0")+IF(AE17&gt;AC17,"1","0")</f>
        <v>0</v>
      </c>
      <c r="AH17" s="280">
        <f>IF(Z17=AB17,"1","0")+IF(AC17=AE17,"1","0")</f>
        <v>0</v>
      </c>
      <c r="AI17" s="280">
        <f>Z17+AC17</f>
        <v>26</v>
      </c>
      <c r="AJ17" s="280">
        <f>AB17+AE17</f>
        <v>11</v>
      </c>
      <c r="AK17" s="280">
        <f>AI17-AJ17</f>
        <v>15</v>
      </c>
      <c r="AL17" s="298">
        <v>1</v>
      </c>
    </row>
    <row r="18" spans="1:38" ht="40.5" customHeight="1">
      <c r="A18" s="7" t="s">
        <v>218</v>
      </c>
      <c r="B18" s="274">
        <f>G17</f>
        <v>7</v>
      </c>
      <c r="C18" s="278" t="str">
        <f>IF(B18&gt;D18,"○",IF(B18&lt;D18,"×",IF(B18=D18,"△")))</f>
        <v>×</v>
      </c>
      <c r="D18" s="276">
        <f>E17</f>
        <v>13</v>
      </c>
      <c r="E18" s="277"/>
      <c r="F18" s="275"/>
      <c r="G18" s="276"/>
      <c r="H18" s="277">
        <v>5</v>
      </c>
      <c r="I18" s="278" t="str">
        <f>IF(H18&gt;J18,"○",IF(H18&lt;J18,"×",IF(H18=J18,"△")))</f>
        <v>×</v>
      </c>
      <c r="J18" s="279">
        <v>15</v>
      </c>
      <c r="K18" s="291">
        <f>IF(B18&gt;D18,"1","0")+IF(H18&gt;J18,"1","0")</f>
        <v>0</v>
      </c>
      <c r="L18" s="280">
        <f>IF(D18&gt;B18,"1","0")+IF(J18&gt;H18,"1","0")</f>
        <v>2</v>
      </c>
      <c r="M18" s="280">
        <f>IF(B18=D18,"1","0")+IF(H18=J18,"1","0")</f>
        <v>0</v>
      </c>
      <c r="N18" s="281">
        <f>B18+H18</f>
        <v>12</v>
      </c>
      <c r="O18" s="281">
        <f>D18+J18</f>
        <v>28</v>
      </c>
      <c r="P18" s="280">
        <f>N18-O18</f>
        <v>-16</v>
      </c>
      <c r="Q18" s="298">
        <v>3</v>
      </c>
      <c r="V18" s="7" t="s">
        <v>213</v>
      </c>
      <c r="W18" s="274">
        <f>AB17</f>
        <v>5</v>
      </c>
      <c r="X18" s="278" t="str">
        <f>IF(W18&gt;Y18,"○",IF(W18&lt;Y18,"×",IF(W18=Y18,"△")))</f>
        <v>×</v>
      </c>
      <c r="Y18" s="276">
        <f>Z17</f>
        <v>12</v>
      </c>
      <c r="Z18" s="277"/>
      <c r="AA18" s="275"/>
      <c r="AB18" s="276"/>
      <c r="AC18" s="277">
        <v>11</v>
      </c>
      <c r="AD18" s="278" t="str">
        <f>IF(AC18&gt;AE18,"○",IF(AC18&lt;AE18,"×",IF(AC18=AE18,"△")))</f>
        <v>○</v>
      </c>
      <c r="AE18" s="279">
        <v>6</v>
      </c>
      <c r="AF18" s="291">
        <f>IF(W18&gt;Y18,"1","0")+IF(AC18&gt;AE18,"1","0")</f>
        <v>1</v>
      </c>
      <c r="AG18" s="280">
        <f>IF(Y18&gt;W18,"1","0")+IF(AE18&gt;AC18,"1","0")</f>
        <v>1</v>
      </c>
      <c r="AH18" s="280">
        <f>IF(W18=Y18,"1","0")+IF(AC18=AE18,"1","0")</f>
        <v>0</v>
      </c>
      <c r="AI18" s="281">
        <f>W18+AC18</f>
        <v>16</v>
      </c>
      <c r="AJ18" s="281">
        <f>Y18+AE18</f>
        <v>18</v>
      </c>
      <c r="AK18" s="280">
        <f>AI18-AJ18</f>
        <v>-2</v>
      </c>
      <c r="AL18" s="298">
        <v>2</v>
      </c>
    </row>
    <row r="19" spans="1:38" ht="40.5" customHeight="1" thickBot="1">
      <c r="A19" s="8" t="s">
        <v>221</v>
      </c>
      <c r="B19" s="282">
        <f>J17</f>
        <v>7</v>
      </c>
      <c r="C19" s="283" t="str">
        <f>IF(B19&gt;D19,"○",IF(B19&lt;D19,"×",IF(B19=D19,"△")))</f>
        <v>×</v>
      </c>
      <c r="D19" s="284">
        <f>H17</f>
        <v>12</v>
      </c>
      <c r="E19" s="285">
        <f>J18</f>
        <v>15</v>
      </c>
      <c r="F19" s="286" t="str">
        <f>IF(E19&gt;G19,"○",IF(E19&lt;G19,"×",IF(E19=G19,"△")))</f>
        <v>○</v>
      </c>
      <c r="G19" s="284">
        <f>H18</f>
        <v>5</v>
      </c>
      <c r="H19" s="285"/>
      <c r="I19" s="287"/>
      <c r="J19" s="288"/>
      <c r="K19" s="292">
        <f>IF(E19&gt;G19,"1","0")+IF(B19&gt;D19,"1","0")</f>
        <v>1</v>
      </c>
      <c r="L19" s="289">
        <f>IF(G19&gt;E19,"1","0")+IF(D19&gt;B19,"1","0")</f>
        <v>1</v>
      </c>
      <c r="M19" s="289">
        <f>IF(E19=G19,"1","0")+IF(B19=D19,"1","0")</f>
        <v>0</v>
      </c>
      <c r="N19" s="289">
        <f>B19+E19</f>
        <v>22</v>
      </c>
      <c r="O19" s="289">
        <f>D19+G19</f>
        <v>17</v>
      </c>
      <c r="P19" s="290">
        <f>N19-O19</f>
        <v>5</v>
      </c>
      <c r="Q19" s="299">
        <v>2</v>
      </c>
      <c r="V19" s="8" t="s">
        <v>225</v>
      </c>
      <c r="W19" s="282">
        <f>AE17</f>
        <v>6</v>
      </c>
      <c r="X19" s="283" t="str">
        <f>IF(W19&gt;Y19,"○",IF(W19&lt;Y19,"×",IF(W19=Y19,"△")))</f>
        <v>×</v>
      </c>
      <c r="Y19" s="284">
        <f>AC17</f>
        <v>14</v>
      </c>
      <c r="Z19" s="285">
        <f>AE18</f>
        <v>6</v>
      </c>
      <c r="AA19" s="286" t="str">
        <f>IF(Z19&gt;AB19,"○",IF(Z19&lt;AB19,"×",IF(Z19=AB19,"△")))</f>
        <v>×</v>
      </c>
      <c r="AB19" s="284">
        <f>AC18</f>
        <v>11</v>
      </c>
      <c r="AC19" s="285"/>
      <c r="AD19" s="287"/>
      <c r="AE19" s="288"/>
      <c r="AF19" s="292">
        <f>IF(Z19&gt;AB19,"1","0")+IF(W19&gt;Y19,"1","0")</f>
        <v>0</v>
      </c>
      <c r="AG19" s="289">
        <f>IF(AB19&gt;Z19,"1","0")+IF(Y19&gt;W19,"1","0")</f>
        <v>2</v>
      </c>
      <c r="AH19" s="289">
        <f>IF(Z19=AB19,"1","0")+IF(W19=Y19,"1","0")</f>
        <v>0</v>
      </c>
      <c r="AI19" s="289">
        <f>W19+Z19</f>
        <v>12</v>
      </c>
      <c r="AJ19" s="289">
        <f>Y19+AB19</f>
        <v>25</v>
      </c>
      <c r="AK19" s="290">
        <f>AI19-AJ19</f>
        <v>-13</v>
      </c>
      <c r="AL19" s="299">
        <v>3</v>
      </c>
    </row>
    <row r="20" ht="14.25" thickBot="1"/>
    <row r="21" spans="1:38" ht="41.25" customHeight="1">
      <c r="A21" s="3" t="s">
        <v>16</v>
      </c>
      <c r="B21" s="124" t="str">
        <f>A22</f>
        <v>早稲田大学</v>
      </c>
      <c r="C21" s="125"/>
      <c r="D21" s="126"/>
      <c r="E21" s="127" t="str">
        <f>A23</f>
        <v>立教大学</v>
      </c>
      <c r="F21" s="128"/>
      <c r="G21" s="129"/>
      <c r="H21" s="127" t="str">
        <f>A24</f>
        <v>日本福祉大学</v>
      </c>
      <c r="I21" s="128"/>
      <c r="J21" s="128"/>
      <c r="K21" s="4" t="s">
        <v>1</v>
      </c>
      <c r="L21" s="5" t="s">
        <v>2</v>
      </c>
      <c r="M21" s="5" t="s">
        <v>3</v>
      </c>
      <c r="N21" s="5" t="s">
        <v>4</v>
      </c>
      <c r="O21" s="5" t="s">
        <v>5</v>
      </c>
      <c r="P21" s="5" t="s">
        <v>6</v>
      </c>
      <c r="Q21" s="6" t="s">
        <v>7</v>
      </c>
      <c r="V21" s="3" t="s">
        <v>19</v>
      </c>
      <c r="W21" s="124" t="str">
        <f>V22</f>
        <v>獨協大学</v>
      </c>
      <c r="X21" s="125"/>
      <c r="Y21" s="126"/>
      <c r="Z21" s="127" t="str">
        <f>V23</f>
        <v>中京大学</v>
      </c>
      <c r="AA21" s="128"/>
      <c r="AB21" s="129"/>
      <c r="AC21" s="127" t="str">
        <f>V24</f>
        <v>首都大学東京</v>
      </c>
      <c r="AD21" s="128"/>
      <c r="AE21" s="128"/>
      <c r="AF21" s="4" t="s">
        <v>1</v>
      </c>
      <c r="AG21" s="5" t="s">
        <v>2</v>
      </c>
      <c r="AH21" s="5" t="s">
        <v>3</v>
      </c>
      <c r="AI21" s="5" t="s">
        <v>4</v>
      </c>
      <c r="AJ21" s="5" t="s">
        <v>5</v>
      </c>
      <c r="AK21" s="5" t="s">
        <v>6</v>
      </c>
      <c r="AL21" s="6" t="s">
        <v>7</v>
      </c>
    </row>
    <row r="22" spans="1:38" ht="41.25" customHeight="1">
      <c r="A22" s="7" t="s">
        <v>207</v>
      </c>
      <c r="B22" s="274"/>
      <c r="C22" s="275"/>
      <c r="D22" s="276"/>
      <c r="E22" s="277">
        <v>14</v>
      </c>
      <c r="F22" s="278" t="str">
        <f>IF(E22&gt;G22,"○",IF(E22&lt;G22,"×",IF(E22=G22,"△")))</f>
        <v>○</v>
      </c>
      <c r="G22" s="276">
        <v>11</v>
      </c>
      <c r="H22" s="277">
        <v>15</v>
      </c>
      <c r="I22" s="278" t="str">
        <f>IF(H22&gt;J22,"○",IF(H22&lt;J22,"×",IF(H22=J22,"△")))</f>
        <v>○</v>
      </c>
      <c r="J22" s="279">
        <v>6</v>
      </c>
      <c r="K22" s="291">
        <f>IF(E22&gt;G22,"1","0")+IF(H22&gt;J22,"1","0")</f>
        <v>2</v>
      </c>
      <c r="L22" s="280">
        <f>IF(G22&gt;E22,"1","0")+IF(J22&gt;H22,"1","0")</f>
        <v>0</v>
      </c>
      <c r="M22" s="280">
        <f>IF(E22=G22,"1","0")+IF(H22=J22,"1","0")</f>
        <v>0</v>
      </c>
      <c r="N22" s="280">
        <f>E22+H22</f>
        <v>29</v>
      </c>
      <c r="O22" s="280">
        <f>G22+J22</f>
        <v>17</v>
      </c>
      <c r="P22" s="280">
        <f>N22-O22</f>
        <v>12</v>
      </c>
      <c r="Q22" s="298">
        <v>1</v>
      </c>
      <c r="V22" s="7" t="s">
        <v>211</v>
      </c>
      <c r="W22" s="274"/>
      <c r="X22" s="275"/>
      <c r="Y22" s="276"/>
      <c r="Z22" s="277">
        <v>9</v>
      </c>
      <c r="AA22" s="278" t="str">
        <f>IF(Z22&gt;AB22,"○",IF(Z22&lt;AB22,"×",IF(Z22=AB22,"△")))</f>
        <v>○</v>
      </c>
      <c r="AB22" s="276">
        <v>7</v>
      </c>
      <c r="AC22" s="277">
        <v>9</v>
      </c>
      <c r="AD22" s="278" t="str">
        <f>IF(AC22&gt;AE22,"○",IF(AC22&lt;AE22,"×",IF(AC22=AE22,"△")))</f>
        <v>×</v>
      </c>
      <c r="AE22" s="279">
        <v>10</v>
      </c>
      <c r="AF22" s="291">
        <f>IF(Z22&gt;AB22,"1","0")+IF(AC22&gt;AE22,"1","0")</f>
        <v>1</v>
      </c>
      <c r="AG22" s="280">
        <f>IF(AB22&gt;Z22,"1","0")+IF(AE22&gt;AC22,"1","0")</f>
        <v>1</v>
      </c>
      <c r="AH22" s="280">
        <f>IF(Z22=AB22,"1","0")+IF(AC22=AE22,"1","0")</f>
        <v>0</v>
      </c>
      <c r="AI22" s="280">
        <f>Z22+AC22</f>
        <v>18</v>
      </c>
      <c r="AJ22" s="280">
        <f>AB22+AE22</f>
        <v>17</v>
      </c>
      <c r="AK22" s="280">
        <f>AI22-AJ22</f>
        <v>1</v>
      </c>
      <c r="AL22" s="298">
        <v>2</v>
      </c>
    </row>
    <row r="23" spans="1:38" ht="41.25" customHeight="1">
      <c r="A23" s="7" t="s">
        <v>215</v>
      </c>
      <c r="B23" s="274">
        <f>G22</f>
        <v>11</v>
      </c>
      <c r="C23" s="278" t="str">
        <f>IF(B23&gt;D23,"○",IF(B23&lt;D23,"×",IF(B23=D23,"△")))</f>
        <v>×</v>
      </c>
      <c r="D23" s="276">
        <f>E22</f>
        <v>14</v>
      </c>
      <c r="E23" s="277"/>
      <c r="F23" s="275"/>
      <c r="G23" s="276"/>
      <c r="H23" s="277">
        <v>15</v>
      </c>
      <c r="I23" s="278" t="str">
        <f>IF(H23&gt;J23,"○",IF(H23&lt;J23,"×",IF(H23=J23,"△")))</f>
        <v>○</v>
      </c>
      <c r="J23" s="279">
        <v>5</v>
      </c>
      <c r="K23" s="291">
        <f>IF(B23&gt;D23,"1","0")+IF(H23&gt;J23,"1","0")</f>
        <v>1</v>
      </c>
      <c r="L23" s="280">
        <f>IF(D23&gt;B23,"1","0")+IF(J23&gt;H23,"1","0")</f>
        <v>1</v>
      </c>
      <c r="M23" s="280">
        <f>IF(B23=D23,"1","0")+IF(H23=J23,"1","0")</f>
        <v>0</v>
      </c>
      <c r="N23" s="281">
        <f>B23+H23</f>
        <v>26</v>
      </c>
      <c r="O23" s="281">
        <f>D23+J23</f>
        <v>19</v>
      </c>
      <c r="P23" s="280">
        <f>N23-O23</f>
        <v>7</v>
      </c>
      <c r="Q23" s="298">
        <v>2</v>
      </c>
      <c r="V23" s="7" t="s">
        <v>212</v>
      </c>
      <c r="W23" s="274">
        <f>AB22</f>
        <v>7</v>
      </c>
      <c r="X23" s="278" t="str">
        <f>IF(W23&gt;Y23,"○",IF(W23&lt;Y23,"×",IF(W23=Y23,"△")))</f>
        <v>×</v>
      </c>
      <c r="Y23" s="276">
        <f>Z22</f>
        <v>9</v>
      </c>
      <c r="Z23" s="277"/>
      <c r="AA23" s="275"/>
      <c r="AB23" s="276"/>
      <c r="AC23" s="277">
        <v>14</v>
      </c>
      <c r="AD23" s="278" t="str">
        <f>IF(AC23&gt;AE23,"○",IF(AC23&lt;AE23,"×",IF(AC23=AE23,"△")))</f>
        <v>○</v>
      </c>
      <c r="AE23" s="279">
        <v>6</v>
      </c>
      <c r="AF23" s="291">
        <f>IF(W23&gt;Y23,"1","0")+IF(AC23&gt;AE23,"1","0")</f>
        <v>1</v>
      </c>
      <c r="AG23" s="280">
        <f>IF(Y23&gt;W23,"1","0")+IF(AE23&gt;AC23,"1","0")</f>
        <v>1</v>
      </c>
      <c r="AH23" s="280">
        <f>IF(W23=Y23,"1","0")+IF(AC23=AE23,"1","0")</f>
        <v>0</v>
      </c>
      <c r="AI23" s="281">
        <f>W23+AC23</f>
        <v>21</v>
      </c>
      <c r="AJ23" s="281">
        <f>Y23+AE23</f>
        <v>15</v>
      </c>
      <c r="AK23" s="280">
        <f>AI23-AJ23</f>
        <v>6</v>
      </c>
      <c r="AL23" s="298">
        <v>1</v>
      </c>
    </row>
    <row r="24" spans="1:38" ht="41.25" customHeight="1" thickBot="1">
      <c r="A24" s="8" t="s">
        <v>223</v>
      </c>
      <c r="B24" s="282">
        <f>J22</f>
        <v>6</v>
      </c>
      <c r="C24" s="283" t="str">
        <f>IF(B24&gt;D24,"○",IF(B24&lt;D24,"×",IF(B24=D24,"△")))</f>
        <v>×</v>
      </c>
      <c r="D24" s="284">
        <f>H22</f>
        <v>15</v>
      </c>
      <c r="E24" s="285">
        <f>J23</f>
        <v>5</v>
      </c>
      <c r="F24" s="286" t="str">
        <f>IF(E24&gt;G24,"○",IF(E24&lt;G24,"×",IF(E24=G24,"△")))</f>
        <v>×</v>
      </c>
      <c r="G24" s="284">
        <f>H23</f>
        <v>15</v>
      </c>
      <c r="H24" s="285"/>
      <c r="I24" s="287"/>
      <c r="J24" s="288"/>
      <c r="K24" s="292">
        <f>IF(E24&gt;G24,"1","0")+IF(B24&gt;D24,"1","0")</f>
        <v>0</v>
      </c>
      <c r="L24" s="289">
        <f>IF(G24&gt;E24,"1","0")+IF(D24&gt;B24,"1","0")</f>
        <v>2</v>
      </c>
      <c r="M24" s="289">
        <f>IF(E24=G24,"1","0")+IF(B24=D24,"1","0")</f>
        <v>0</v>
      </c>
      <c r="N24" s="289">
        <f>B24+E24</f>
        <v>11</v>
      </c>
      <c r="O24" s="289">
        <f>D24+G24</f>
        <v>30</v>
      </c>
      <c r="P24" s="290">
        <f>N24-O24</f>
        <v>-19</v>
      </c>
      <c r="Q24" s="299">
        <v>3</v>
      </c>
      <c r="V24" s="8" t="s">
        <v>226</v>
      </c>
      <c r="W24" s="282">
        <f>AE22</f>
        <v>10</v>
      </c>
      <c r="X24" s="283" t="str">
        <f>IF(W24&gt;Y24,"○",IF(W24&lt;Y24,"×",IF(W24=Y24,"△")))</f>
        <v>○</v>
      </c>
      <c r="Y24" s="284">
        <f>AC22</f>
        <v>9</v>
      </c>
      <c r="Z24" s="285">
        <f>AE23</f>
        <v>6</v>
      </c>
      <c r="AA24" s="286" t="str">
        <f>IF(Z24&gt;AB24,"○",IF(Z24&lt;AB24,"×",IF(Z24=AB24,"△")))</f>
        <v>×</v>
      </c>
      <c r="AB24" s="284">
        <f>AC23</f>
        <v>14</v>
      </c>
      <c r="AC24" s="285"/>
      <c r="AD24" s="287"/>
      <c r="AE24" s="288"/>
      <c r="AF24" s="292">
        <f>IF(Z24&gt;AB24,"1","0")+IF(W24&gt;Y24,"1","0")</f>
        <v>1</v>
      </c>
      <c r="AG24" s="289">
        <f>IF(AB24&gt;Z24,"1","0")+IF(Y24&gt;W24,"1","0")</f>
        <v>1</v>
      </c>
      <c r="AH24" s="289">
        <f>IF(Z24=AB24,"1","0")+IF(W24=Y24,"1","0")</f>
        <v>0</v>
      </c>
      <c r="AI24" s="289">
        <f>W24+Z24</f>
        <v>16</v>
      </c>
      <c r="AJ24" s="289">
        <f>Y24+AB24</f>
        <v>23</v>
      </c>
      <c r="AK24" s="290">
        <f>AI24-AJ24</f>
        <v>-7</v>
      </c>
      <c r="AL24" s="299">
        <v>3</v>
      </c>
    </row>
    <row r="26" ht="40.5" customHeight="1"/>
    <row r="27" ht="40.5" customHeight="1"/>
    <row r="28" ht="40.5" customHeight="1"/>
    <row r="29" ht="40.5" customHeight="1"/>
    <row r="31" ht="40.5" customHeight="1"/>
    <row r="32" ht="40.5" customHeight="1"/>
    <row r="33" ht="40.5" customHeight="1"/>
    <row r="34" ht="40.5" customHeight="1"/>
    <row r="36" ht="40.5" customHeight="1"/>
    <row r="37" ht="40.5" customHeight="1"/>
    <row r="38" ht="40.5" customHeight="1"/>
    <row r="39" ht="40.5" customHeight="1"/>
    <row r="41" ht="40.5" customHeight="1"/>
    <row r="42" ht="40.5" customHeight="1"/>
    <row r="43" ht="40.5" customHeight="1"/>
    <row r="44" ht="40.5" customHeight="1"/>
  </sheetData>
  <sheetProtection/>
  <mergeCells count="28">
    <mergeCell ref="W21:Y21"/>
    <mergeCell ref="Z21:AB21"/>
    <mergeCell ref="AC21:AE21"/>
    <mergeCell ref="A1:AL1"/>
    <mergeCell ref="A2:AL2"/>
    <mergeCell ref="W10:Y10"/>
    <mergeCell ref="Z10:AB10"/>
    <mergeCell ref="AC10:AE10"/>
    <mergeCell ref="W16:Y16"/>
    <mergeCell ref="Z16:AB16"/>
    <mergeCell ref="AC16:AE16"/>
    <mergeCell ref="B21:D21"/>
    <mergeCell ref="E21:G21"/>
    <mergeCell ref="H21:J21"/>
    <mergeCell ref="W4:Y4"/>
    <mergeCell ref="Z4:AB4"/>
    <mergeCell ref="AC4:AE4"/>
    <mergeCell ref="B10:D10"/>
    <mergeCell ref="E10:G10"/>
    <mergeCell ref="H10:J10"/>
    <mergeCell ref="K10:M10"/>
    <mergeCell ref="B16:D16"/>
    <mergeCell ref="E16:G16"/>
    <mergeCell ref="H16:J16"/>
    <mergeCell ref="B4:D4"/>
    <mergeCell ref="E4:G4"/>
    <mergeCell ref="H4:J4"/>
    <mergeCell ref="K4:M4"/>
  </mergeCells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view="pageBreakPreview" zoomScale="70" zoomScaleSheetLayoutView="70" zoomScalePageLayoutView="0" workbookViewId="0" topLeftCell="A101">
      <selection activeCell="Q115" sqref="Q115"/>
    </sheetView>
  </sheetViews>
  <sheetFormatPr defaultColWidth="12.57421875" defaultRowHeight="15"/>
  <cols>
    <col min="1" max="1" width="24.00390625" style="57" customWidth="1"/>
    <col min="2" max="8" width="7.421875" style="57" customWidth="1"/>
    <col min="9" max="10" width="7.421875" style="56" customWidth="1"/>
    <col min="11" max="11" width="24.00390625" style="56" customWidth="1"/>
    <col min="12" max="12" width="1.28515625" style="56" customWidth="1"/>
    <col min="13" max="13" width="24.00390625" style="56" customWidth="1"/>
    <col min="14" max="22" width="7.421875" style="56" customWidth="1"/>
    <col min="23" max="23" width="23.7109375" style="56" customWidth="1"/>
    <col min="24" max="16384" width="12.57421875" style="56" customWidth="1"/>
  </cols>
  <sheetData>
    <row r="1" spans="1:23" ht="21.75" customHeight="1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19.5" customHeight="1" thickBot="1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M2" s="131" t="s">
        <v>230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0" ht="14.25" thickBot="1">
      <c r="A3" s="58" t="s">
        <v>107</v>
      </c>
      <c r="B3" s="59"/>
      <c r="C3" s="59"/>
      <c r="D3" s="59"/>
      <c r="E3" s="59"/>
      <c r="K3" s="58" t="s">
        <v>108</v>
      </c>
      <c r="M3" s="58" t="s">
        <v>47</v>
      </c>
      <c r="N3" s="57"/>
      <c r="O3" s="57"/>
      <c r="P3" s="57"/>
      <c r="Q3" s="57"/>
      <c r="R3" s="57"/>
      <c r="S3" s="57"/>
      <c r="T3" s="57"/>
    </row>
    <row r="4" spans="1:20" ht="20.25" customHeight="1" thickBot="1" thickTop="1">
      <c r="A4" s="410" t="s">
        <v>266</v>
      </c>
      <c r="B4" s="431">
        <v>16</v>
      </c>
      <c r="C4" s="59"/>
      <c r="D4" s="59"/>
      <c r="E4" s="59"/>
      <c r="J4" s="436">
        <v>10</v>
      </c>
      <c r="K4" s="414" t="s">
        <v>274</v>
      </c>
      <c r="M4" s="410" t="s">
        <v>267</v>
      </c>
      <c r="N4" s="469">
        <v>8</v>
      </c>
      <c r="O4" s="474"/>
      <c r="P4" s="474"/>
      <c r="Q4" s="474"/>
      <c r="R4" s="57"/>
      <c r="S4" s="57"/>
      <c r="T4" s="57"/>
    </row>
    <row r="5" spans="1:20" ht="20.25" customHeight="1" thickBot="1" thickTop="1">
      <c r="A5" s="411"/>
      <c r="B5" s="62"/>
      <c r="C5" s="439">
        <v>13</v>
      </c>
      <c r="D5" s="62"/>
      <c r="E5" s="62"/>
      <c r="F5" s="63"/>
      <c r="G5" s="63"/>
      <c r="H5" s="64"/>
      <c r="I5" s="450">
        <v>9</v>
      </c>
      <c r="J5" s="446"/>
      <c r="K5" s="415"/>
      <c r="M5" s="411"/>
      <c r="N5" s="475"/>
      <c r="O5" s="132">
        <v>10</v>
      </c>
      <c r="P5" s="470"/>
      <c r="Q5" s="470"/>
      <c r="R5" s="63"/>
      <c r="S5" s="57"/>
      <c r="T5" s="57"/>
    </row>
    <row r="6" spans="1:20" ht="7.5" customHeight="1" thickBot="1">
      <c r="A6" s="51"/>
      <c r="B6" s="133" t="s">
        <v>22</v>
      </c>
      <c r="C6" s="440"/>
      <c r="D6" s="62"/>
      <c r="E6" s="62"/>
      <c r="F6" s="63"/>
      <c r="G6" s="63"/>
      <c r="H6" s="64"/>
      <c r="I6" s="451"/>
      <c r="J6" s="447" t="s">
        <v>23</v>
      </c>
      <c r="K6" s="67"/>
      <c r="M6" s="63"/>
      <c r="N6" s="471"/>
      <c r="O6" s="432"/>
      <c r="P6" s="470"/>
      <c r="Q6" s="470"/>
      <c r="R6" s="63"/>
      <c r="S6" s="57"/>
      <c r="T6" s="57"/>
    </row>
    <row r="7" spans="1:20" ht="15" thickBot="1" thickTop="1">
      <c r="A7" s="58" t="s">
        <v>116</v>
      </c>
      <c r="B7" s="134"/>
      <c r="C7" s="62"/>
      <c r="D7" s="441"/>
      <c r="E7" s="62"/>
      <c r="F7" s="63"/>
      <c r="G7" s="63"/>
      <c r="H7" s="452"/>
      <c r="I7" s="446"/>
      <c r="J7" s="135"/>
      <c r="K7" s="58" t="s">
        <v>115</v>
      </c>
      <c r="M7" s="58" t="s">
        <v>48</v>
      </c>
      <c r="N7" s="470" t="s">
        <v>283</v>
      </c>
      <c r="O7" s="484"/>
      <c r="P7" s="484"/>
      <c r="Q7" s="470"/>
      <c r="R7" s="63"/>
      <c r="S7" s="57"/>
      <c r="T7" s="57"/>
    </row>
    <row r="8" spans="1:20" ht="20.25" customHeight="1" thickBot="1" thickTop="1">
      <c r="A8" s="410" t="s">
        <v>267</v>
      </c>
      <c r="B8" s="71"/>
      <c r="C8" s="62"/>
      <c r="D8" s="441"/>
      <c r="E8" s="62"/>
      <c r="F8" s="63"/>
      <c r="G8" s="63"/>
      <c r="H8" s="452"/>
      <c r="I8" s="446"/>
      <c r="J8" s="72"/>
      <c r="K8" s="410" t="s">
        <v>275</v>
      </c>
      <c r="M8" s="412" t="s">
        <v>268</v>
      </c>
      <c r="N8" s="479"/>
      <c r="O8" s="484"/>
      <c r="P8" s="484"/>
      <c r="Q8" s="470"/>
      <c r="R8" s="63"/>
      <c r="S8" s="57"/>
      <c r="T8" s="57"/>
    </row>
    <row r="9" spans="1:20" ht="20.25" customHeight="1" thickBot="1" thickTop="1">
      <c r="A9" s="411"/>
      <c r="B9" s="59">
        <v>5</v>
      </c>
      <c r="C9" s="133" t="s">
        <v>24</v>
      </c>
      <c r="D9" s="439">
        <v>10</v>
      </c>
      <c r="E9" s="62"/>
      <c r="F9" s="63"/>
      <c r="H9" s="450">
        <v>5</v>
      </c>
      <c r="I9" s="447" t="s">
        <v>49</v>
      </c>
      <c r="J9" s="73">
        <v>8</v>
      </c>
      <c r="K9" s="411"/>
      <c r="M9" s="413"/>
      <c r="N9" s="82">
        <v>11</v>
      </c>
      <c r="O9" s="470"/>
      <c r="P9" s="439">
        <v>7</v>
      </c>
      <c r="Q9" s="470"/>
      <c r="R9" s="63"/>
      <c r="S9" s="57"/>
      <c r="T9" s="57"/>
    </row>
    <row r="10" spans="1:20" ht="7.5" customHeight="1" thickBot="1">
      <c r="A10" s="74"/>
      <c r="B10" s="59"/>
      <c r="C10" s="133"/>
      <c r="D10" s="440"/>
      <c r="E10" s="62"/>
      <c r="F10" s="63"/>
      <c r="H10" s="451"/>
      <c r="I10" s="447"/>
      <c r="J10" s="75"/>
      <c r="K10" s="74"/>
      <c r="M10" s="63"/>
      <c r="N10" s="474"/>
      <c r="O10" s="470"/>
      <c r="P10" s="440"/>
      <c r="Q10" s="470"/>
      <c r="R10" s="63"/>
      <c r="S10" s="57"/>
      <c r="T10" s="57"/>
    </row>
    <row r="11" spans="1:20" ht="15" thickBot="1" thickTop="1">
      <c r="A11" s="58" t="s">
        <v>119</v>
      </c>
      <c r="B11" s="59"/>
      <c r="C11" s="134"/>
      <c r="D11" s="62"/>
      <c r="E11" s="441"/>
      <c r="F11" s="416" t="s">
        <v>282</v>
      </c>
      <c r="H11" s="66"/>
      <c r="I11" s="135"/>
      <c r="J11" s="75"/>
      <c r="K11" s="58" t="s">
        <v>120</v>
      </c>
      <c r="M11" s="58" t="s">
        <v>50</v>
      </c>
      <c r="N11" s="474"/>
      <c r="O11" s="471" t="s">
        <v>284</v>
      </c>
      <c r="P11" s="471"/>
      <c r="Q11" s="470"/>
      <c r="R11" s="416" t="s">
        <v>280</v>
      </c>
      <c r="S11" s="57"/>
      <c r="T11" s="57"/>
    </row>
    <row r="12" spans="1:20" ht="20.25" customHeight="1" thickBot="1" thickTop="1">
      <c r="A12" s="412" t="s">
        <v>268</v>
      </c>
      <c r="B12" s="76">
        <v>8</v>
      </c>
      <c r="C12" s="134"/>
      <c r="D12" s="62"/>
      <c r="E12" s="441"/>
      <c r="F12" s="417"/>
      <c r="H12" s="66"/>
      <c r="I12" s="135"/>
      <c r="J12" s="77">
        <v>7</v>
      </c>
      <c r="K12" s="410" t="s">
        <v>276</v>
      </c>
      <c r="M12" s="412" t="s">
        <v>270</v>
      </c>
      <c r="N12" s="431">
        <v>10</v>
      </c>
      <c r="O12" s="471"/>
      <c r="P12" s="471"/>
      <c r="Q12" s="470"/>
      <c r="R12" s="417"/>
      <c r="S12" s="57"/>
      <c r="T12" s="57"/>
    </row>
    <row r="13" spans="1:20" ht="20.25" customHeight="1" thickBot="1" thickTop="1">
      <c r="A13" s="413"/>
      <c r="B13" s="78"/>
      <c r="C13" s="68"/>
      <c r="D13" s="62"/>
      <c r="E13" s="441"/>
      <c r="F13" s="417"/>
      <c r="G13" s="63"/>
      <c r="H13" s="65"/>
      <c r="I13" s="65"/>
      <c r="J13" s="79"/>
      <c r="K13" s="411"/>
      <c r="M13" s="413"/>
      <c r="N13" s="470"/>
      <c r="O13" s="483"/>
      <c r="P13" s="471"/>
      <c r="Q13" s="470"/>
      <c r="R13" s="417"/>
      <c r="S13" s="57"/>
      <c r="T13" s="57"/>
    </row>
    <row r="14" spans="1:20" ht="7.5" customHeight="1" thickBot="1">
      <c r="A14" s="51"/>
      <c r="B14" s="68"/>
      <c r="C14" s="433"/>
      <c r="D14" s="62"/>
      <c r="E14" s="441"/>
      <c r="F14" s="417"/>
      <c r="G14" s="63"/>
      <c r="H14" s="65"/>
      <c r="I14" s="437"/>
      <c r="J14" s="65"/>
      <c r="K14" s="74"/>
      <c r="M14" s="63"/>
      <c r="N14" s="470"/>
      <c r="O14" s="486"/>
      <c r="P14" s="471"/>
      <c r="Q14" s="470"/>
      <c r="R14" s="417"/>
      <c r="S14" s="57"/>
      <c r="T14" s="57"/>
    </row>
    <row r="15" spans="1:20" ht="15" thickBot="1" thickTop="1">
      <c r="A15" s="58" t="s">
        <v>114</v>
      </c>
      <c r="B15" s="62" t="s">
        <v>26</v>
      </c>
      <c r="C15" s="441">
        <v>10</v>
      </c>
      <c r="D15" s="62"/>
      <c r="E15" s="441"/>
      <c r="F15" s="417"/>
      <c r="G15" s="63"/>
      <c r="H15" s="66"/>
      <c r="I15" s="453">
        <v>6</v>
      </c>
      <c r="J15" s="70" t="s">
        <v>27</v>
      </c>
      <c r="K15" s="58" t="s">
        <v>113</v>
      </c>
      <c r="M15" s="58" t="s">
        <v>51</v>
      </c>
      <c r="N15" s="470" t="s">
        <v>285</v>
      </c>
      <c r="O15" s="463">
        <v>5</v>
      </c>
      <c r="P15" s="471"/>
      <c r="Q15" s="470"/>
      <c r="R15" s="417"/>
      <c r="S15" s="57"/>
      <c r="T15" s="57"/>
    </row>
    <row r="16" spans="1:20" ht="20.25" customHeight="1" thickBot="1" thickTop="1">
      <c r="A16" s="412" t="s">
        <v>271</v>
      </c>
      <c r="B16" s="435"/>
      <c r="C16" s="441"/>
      <c r="D16" s="62"/>
      <c r="E16" s="441"/>
      <c r="F16" s="417"/>
      <c r="G16" s="63"/>
      <c r="H16" s="66"/>
      <c r="I16" s="454"/>
      <c r="J16" s="448"/>
      <c r="K16" s="414" t="s">
        <v>277</v>
      </c>
      <c r="M16" s="410" t="s">
        <v>272</v>
      </c>
      <c r="N16" s="477"/>
      <c r="P16" s="471"/>
      <c r="Q16" s="470"/>
      <c r="R16" s="417"/>
      <c r="S16" s="138" t="s">
        <v>53</v>
      </c>
      <c r="T16" s="57"/>
    </row>
    <row r="17" spans="1:20" ht="20.25" customHeight="1" thickBot="1" thickTop="1">
      <c r="A17" s="413"/>
      <c r="B17" s="59">
        <v>10</v>
      </c>
      <c r="C17" s="80"/>
      <c r="D17" s="133" t="s">
        <v>25</v>
      </c>
      <c r="E17" s="442">
        <v>11</v>
      </c>
      <c r="F17" s="417"/>
      <c r="G17" s="457">
        <v>8</v>
      </c>
      <c r="H17" s="447" t="s">
        <v>33</v>
      </c>
      <c r="I17" s="75"/>
      <c r="J17" s="73">
        <v>8</v>
      </c>
      <c r="K17" s="415"/>
      <c r="M17" s="411"/>
      <c r="N17" s="82">
        <v>8</v>
      </c>
      <c r="O17" s="478"/>
      <c r="P17" s="472" t="s">
        <v>286</v>
      </c>
      <c r="Q17" s="481"/>
      <c r="R17" s="417"/>
      <c r="S17" s="138"/>
      <c r="T17" s="57"/>
    </row>
    <row r="18" spans="1:20" ht="7.5" customHeight="1" thickBot="1">
      <c r="A18" s="51"/>
      <c r="B18" s="80"/>
      <c r="C18" s="80"/>
      <c r="D18" s="134"/>
      <c r="E18" s="81"/>
      <c r="F18" s="417"/>
      <c r="G18" s="456"/>
      <c r="H18" s="447"/>
      <c r="I18" s="75"/>
      <c r="J18" s="75"/>
      <c r="K18" s="67"/>
      <c r="M18" s="63"/>
      <c r="N18" s="478"/>
      <c r="O18" s="478"/>
      <c r="P18" s="473"/>
      <c r="Q18" s="485"/>
      <c r="R18" s="417"/>
      <c r="S18" s="138"/>
      <c r="T18" s="57"/>
    </row>
    <row r="19" spans="1:20" ht="14.25" thickBot="1">
      <c r="A19" s="58" t="s">
        <v>111</v>
      </c>
      <c r="B19" s="59"/>
      <c r="C19" s="59"/>
      <c r="D19" s="134"/>
      <c r="E19" s="59"/>
      <c r="F19" s="417"/>
      <c r="G19" s="455"/>
      <c r="H19" s="447"/>
      <c r="I19" s="75"/>
      <c r="J19" s="75"/>
      <c r="K19" s="58" t="s">
        <v>112</v>
      </c>
      <c r="M19" s="58" t="s">
        <v>55</v>
      </c>
      <c r="N19" s="474"/>
      <c r="O19" s="474"/>
      <c r="P19" s="473"/>
      <c r="Q19" s="484"/>
      <c r="R19" s="417"/>
      <c r="S19" s="138"/>
      <c r="T19" s="57"/>
    </row>
    <row r="20" spans="1:20" ht="20.25" customHeight="1" thickBot="1" thickTop="1">
      <c r="A20" s="410" t="s">
        <v>269</v>
      </c>
      <c r="B20" s="431">
        <v>15</v>
      </c>
      <c r="C20" s="59"/>
      <c r="D20" s="68"/>
      <c r="E20" s="59"/>
      <c r="F20" s="417"/>
      <c r="G20" s="455"/>
      <c r="H20" s="70"/>
      <c r="I20" s="75"/>
      <c r="J20" s="436">
        <v>17</v>
      </c>
      <c r="K20" s="410" t="s">
        <v>278</v>
      </c>
      <c r="M20" s="410" t="s">
        <v>275</v>
      </c>
      <c r="N20" s="60">
        <v>8</v>
      </c>
      <c r="O20" s="474"/>
      <c r="P20" s="470"/>
      <c r="Q20" s="484"/>
      <c r="R20" s="417"/>
      <c r="S20" s="138"/>
      <c r="T20" s="57"/>
    </row>
    <row r="21" spans="1:20" ht="20.25" customHeight="1" thickBot="1" thickTop="1">
      <c r="A21" s="411"/>
      <c r="B21" s="62"/>
      <c r="C21" s="439">
        <v>10</v>
      </c>
      <c r="D21" s="68"/>
      <c r="E21" s="62"/>
      <c r="F21" s="417"/>
      <c r="G21" s="455"/>
      <c r="H21" s="446"/>
      <c r="I21" s="450">
        <v>8</v>
      </c>
      <c r="J21" s="446"/>
      <c r="K21" s="411"/>
      <c r="M21" s="411"/>
      <c r="N21" s="470"/>
      <c r="O21" s="132">
        <v>8</v>
      </c>
      <c r="P21" s="470"/>
      <c r="Q21" s="484"/>
      <c r="R21" s="417"/>
      <c r="S21" s="57"/>
      <c r="T21" s="57"/>
    </row>
    <row r="22" spans="1:20" ht="7.5" customHeight="1" thickBot="1">
      <c r="A22" s="74"/>
      <c r="B22" s="62"/>
      <c r="C22" s="440"/>
      <c r="D22" s="68"/>
      <c r="E22" s="62"/>
      <c r="F22" s="417"/>
      <c r="G22" s="455"/>
      <c r="H22" s="446"/>
      <c r="I22" s="451"/>
      <c r="J22" s="446"/>
      <c r="K22" s="74"/>
      <c r="M22" s="63"/>
      <c r="N22" s="470"/>
      <c r="O22" s="432"/>
      <c r="P22" s="470"/>
      <c r="Q22" s="484"/>
      <c r="R22" s="417"/>
      <c r="S22" s="57"/>
      <c r="T22" s="57"/>
    </row>
    <row r="23" spans="1:20" ht="15" thickBot="1" thickTop="1">
      <c r="A23" s="58" t="s">
        <v>121</v>
      </c>
      <c r="B23" s="68" t="s">
        <v>30</v>
      </c>
      <c r="C23" s="438"/>
      <c r="D23" s="443"/>
      <c r="E23" s="62"/>
      <c r="F23" s="417"/>
      <c r="G23" s="455"/>
      <c r="H23" s="70"/>
      <c r="I23" s="65"/>
      <c r="J23" s="66" t="s">
        <v>31</v>
      </c>
      <c r="K23" s="58" t="s">
        <v>122</v>
      </c>
      <c r="M23" s="58" t="s">
        <v>56</v>
      </c>
      <c r="N23" s="470" t="s">
        <v>287</v>
      </c>
      <c r="O23" s="483"/>
      <c r="P23" s="470"/>
      <c r="Q23" s="484"/>
      <c r="R23" s="417"/>
      <c r="S23" s="57"/>
      <c r="T23" s="57"/>
    </row>
    <row r="24" spans="1:20" ht="20.25" customHeight="1" thickBot="1" thickTop="1">
      <c r="A24" s="412" t="s">
        <v>270</v>
      </c>
      <c r="B24" s="71"/>
      <c r="C24" s="62"/>
      <c r="D24" s="443"/>
      <c r="E24" s="62"/>
      <c r="F24" s="417"/>
      <c r="G24" s="455"/>
      <c r="H24" s="70"/>
      <c r="I24" s="65"/>
      <c r="J24" s="72"/>
      <c r="K24" s="410" t="s">
        <v>279</v>
      </c>
      <c r="M24" s="410" t="s">
        <v>276</v>
      </c>
      <c r="N24" s="479"/>
      <c r="O24" s="483"/>
      <c r="P24" s="470"/>
      <c r="Q24" s="484"/>
      <c r="R24" s="417"/>
      <c r="S24" s="57"/>
      <c r="T24" s="57"/>
    </row>
    <row r="25" spans="1:20" ht="20.25" customHeight="1" thickBot="1" thickTop="1">
      <c r="A25" s="413"/>
      <c r="B25" s="82">
        <v>6</v>
      </c>
      <c r="C25" s="62"/>
      <c r="D25" s="443"/>
      <c r="E25" s="62"/>
      <c r="F25" s="417"/>
      <c r="G25" s="456"/>
      <c r="H25" s="446"/>
      <c r="I25" s="65"/>
      <c r="J25" s="73">
        <v>5</v>
      </c>
      <c r="K25" s="411"/>
      <c r="M25" s="411"/>
      <c r="N25" s="82">
        <v>9</v>
      </c>
      <c r="O25" s="471"/>
      <c r="P25" s="470"/>
      <c r="Q25" s="484"/>
      <c r="R25" s="417"/>
      <c r="S25" s="57"/>
      <c r="T25" s="57"/>
    </row>
    <row r="26" spans="1:20" ht="7.5" customHeight="1" thickBot="1">
      <c r="A26" s="51"/>
      <c r="B26" s="80"/>
      <c r="C26" s="62"/>
      <c r="D26" s="444"/>
      <c r="E26" s="62"/>
      <c r="F26" s="417"/>
      <c r="G26" s="456"/>
      <c r="H26" s="449"/>
      <c r="I26" s="65"/>
      <c r="J26" s="75"/>
      <c r="K26" s="74"/>
      <c r="M26" s="63"/>
      <c r="N26" s="478"/>
      <c r="O26" s="471"/>
      <c r="P26" s="470"/>
      <c r="Q26" s="484"/>
      <c r="R26" s="417"/>
      <c r="S26" s="57"/>
      <c r="T26" s="57"/>
    </row>
    <row r="27" spans="1:20" ht="15" thickBot="1" thickTop="1">
      <c r="A27" s="58" t="s">
        <v>117</v>
      </c>
      <c r="B27" s="59"/>
      <c r="C27" s="68" t="s">
        <v>32</v>
      </c>
      <c r="D27" s="83">
        <v>6</v>
      </c>
      <c r="E27" s="62"/>
      <c r="F27" s="418"/>
      <c r="G27" s="63"/>
      <c r="H27" s="453">
        <v>9</v>
      </c>
      <c r="I27" s="70" t="s">
        <v>52</v>
      </c>
      <c r="J27" s="75"/>
      <c r="K27" s="58" t="s">
        <v>118</v>
      </c>
      <c r="M27" s="58" t="s">
        <v>58</v>
      </c>
      <c r="N27" s="474"/>
      <c r="O27" s="471" t="s">
        <v>288</v>
      </c>
      <c r="P27" s="480"/>
      <c r="Q27" s="484"/>
      <c r="R27" s="418"/>
      <c r="S27" s="57"/>
      <c r="T27" s="57"/>
    </row>
    <row r="28" spans="1:20" ht="20.25" customHeight="1" thickTop="1">
      <c r="A28" s="410" t="s">
        <v>272</v>
      </c>
      <c r="B28" s="76">
        <v>6</v>
      </c>
      <c r="C28" s="62"/>
      <c r="D28" s="93"/>
      <c r="E28" s="62"/>
      <c r="F28" s="63" t="s">
        <v>57</v>
      </c>
      <c r="H28" s="455"/>
      <c r="I28" s="446"/>
      <c r="J28" s="77">
        <v>5</v>
      </c>
      <c r="K28" s="410" t="s">
        <v>280</v>
      </c>
      <c r="M28" s="410" t="s">
        <v>279</v>
      </c>
      <c r="N28" s="60">
        <v>5</v>
      </c>
      <c r="O28" s="470"/>
      <c r="P28" s="445">
        <v>11</v>
      </c>
      <c r="Q28" s="470"/>
      <c r="R28" s="63"/>
      <c r="S28" s="57"/>
      <c r="T28" s="57"/>
    </row>
    <row r="29" spans="1:20" ht="20.25" customHeight="1" thickBot="1">
      <c r="A29" s="411"/>
      <c r="B29" s="78"/>
      <c r="C29" s="62"/>
      <c r="D29" s="69"/>
      <c r="E29" s="62"/>
      <c r="F29" s="63"/>
      <c r="G29" s="63"/>
      <c r="H29" s="454"/>
      <c r="I29" s="446"/>
      <c r="J29" s="79"/>
      <c r="K29" s="411"/>
      <c r="M29" s="411"/>
      <c r="N29" s="470"/>
      <c r="O29" s="476"/>
      <c r="P29" s="484"/>
      <c r="Q29" s="470"/>
      <c r="R29" s="63"/>
      <c r="S29" s="57"/>
      <c r="T29" s="57"/>
    </row>
    <row r="30" spans="1:20" ht="7.5" customHeight="1" thickBot="1">
      <c r="A30" s="74"/>
      <c r="B30" s="68"/>
      <c r="C30" s="434"/>
      <c r="D30" s="69"/>
      <c r="E30" s="62"/>
      <c r="F30" s="63"/>
      <c r="G30" s="63"/>
      <c r="H30" s="454"/>
      <c r="I30" s="449"/>
      <c r="J30" s="65"/>
      <c r="K30" s="74"/>
      <c r="M30" s="63"/>
      <c r="N30" s="470"/>
      <c r="O30" s="480"/>
      <c r="P30" s="484"/>
      <c r="Q30" s="470"/>
      <c r="R30" s="63"/>
      <c r="S30" s="57"/>
      <c r="T30" s="57"/>
    </row>
    <row r="31" spans="1:20" ht="15" thickBot="1" thickTop="1">
      <c r="A31" s="58" t="s">
        <v>110</v>
      </c>
      <c r="B31" s="62" t="s">
        <v>34</v>
      </c>
      <c r="C31" s="445">
        <v>6</v>
      </c>
      <c r="D31" s="62"/>
      <c r="E31" s="62"/>
      <c r="F31" s="63"/>
      <c r="G31" s="63"/>
      <c r="H31" s="64"/>
      <c r="I31" s="453">
        <v>10</v>
      </c>
      <c r="J31" s="70" t="s">
        <v>35</v>
      </c>
      <c r="K31" s="58" t="s">
        <v>109</v>
      </c>
      <c r="M31" s="58" t="s">
        <v>59</v>
      </c>
      <c r="N31" s="470" t="s">
        <v>289</v>
      </c>
      <c r="O31" s="445">
        <v>9</v>
      </c>
      <c r="P31" s="470"/>
      <c r="Q31" s="470"/>
      <c r="R31" s="63"/>
      <c r="S31" s="57"/>
      <c r="T31" s="57"/>
    </row>
    <row r="32" spans="1:20" ht="20.25" customHeight="1" thickBot="1" thickTop="1">
      <c r="A32" s="412" t="s">
        <v>273</v>
      </c>
      <c r="B32" s="435"/>
      <c r="C32" s="441"/>
      <c r="D32" s="62"/>
      <c r="E32" s="62"/>
      <c r="F32" s="63"/>
      <c r="G32" s="63"/>
      <c r="H32" s="75"/>
      <c r="I32" s="454"/>
      <c r="J32" s="448"/>
      <c r="K32" s="412" t="s">
        <v>281</v>
      </c>
      <c r="M32" s="410" t="s">
        <v>280</v>
      </c>
      <c r="N32" s="479"/>
      <c r="O32" s="482"/>
      <c r="P32" s="470"/>
      <c r="Q32" s="470"/>
      <c r="R32" s="63"/>
      <c r="S32" s="57"/>
      <c r="T32" s="57"/>
    </row>
    <row r="33" spans="1:20" ht="20.25" customHeight="1" thickBot="1" thickTop="1">
      <c r="A33" s="413"/>
      <c r="B33" s="82">
        <v>12</v>
      </c>
      <c r="C33" s="80"/>
      <c r="D33" s="80"/>
      <c r="E33" s="80"/>
      <c r="F33" s="56"/>
      <c r="G33" s="56"/>
      <c r="H33" s="56"/>
      <c r="J33" s="73">
        <v>12</v>
      </c>
      <c r="K33" s="413"/>
      <c r="M33" s="411"/>
      <c r="N33" s="82">
        <v>7</v>
      </c>
      <c r="O33" s="478"/>
      <c r="P33" s="478"/>
      <c r="Q33" s="478"/>
      <c r="S33" s="57"/>
      <c r="T33" s="57"/>
    </row>
    <row r="34" spans="1:20" ht="9.75" customHeight="1">
      <c r="A34" s="56"/>
      <c r="B34" s="56"/>
      <c r="C34" s="56"/>
      <c r="D34" s="56"/>
      <c r="E34" s="56"/>
      <c r="F34" s="56"/>
      <c r="G34" s="56"/>
      <c r="H34" s="56"/>
      <c r="S34" s="57"/>
      <c r="T34" s="57"/>
    </row>
    <row r="35" spans="1:20" ht="18" thickBot="1">
      <c r="A35" s="52" t="s">
        <v>231</v>
      </c>
      <c r="B35" s="56"/>
      <c r="C35" s="56"/>
      <c r="D35" s="56"/>
      <c r="E35" s="56"/>
      <c r="F35" s="56"/>
      <c r="G35" s="56"/>
      <c r="H35" s="56"/>
      <c r="M35" s="52" t="s">
        <v>61</v>
      </c>
      <c r="S35" s="57"/>
      <c r="T35" s="57"/>
    </row>
    <row r="36" spans="1:20" ht="14.25" thickBot="1">
      <c r="A36" s="58" t="s">
        <v>182</v>
      </c>
      <c r="B36" s="460">
        <v>7</v>
      </c>
      <c r="C36" s="56"/>
      <c r="D36" s="56"/>
      <c r="E36" s="56"/>
      <c r="F36" s="56"/>
      <c r="G36" s="56"/>
      <c r="H36" s="56"/>
      <c r="M36" s="58" t="s">
        <v>185</v>
      </c>
      <c r="N36" s="76">
        <v>8</v>
      </c>
      <c r="S36" s="57"/>
      <c r="T36" s="57"/>
    </row>
    <row r="37" spans="1:20" ht="20.25" customHeight="1" thickTop="1">
      <c r="A37" s="410" t="s">
        <v>269</v>
      </c>
      <c r="B37" s="63"/>
      <c r="C37" s="458"/>
      <c r="D37" s="422" t="s">
        <v>269</v>
      </c>
      <c r="E37" s="56"/>
      <c r="F37" s="56"/>
      <c r="G37" s="56"/>
      <c r="H37" s="56"/>
      <c r="M37" s="412" t="s">
        <v>270</v>
      </c>
      <c r="N37" s="95"/>
      <c r="O37" s="85"/>
      <c r="P37" s="140" t="s">
        <v>276</v>
      </c>
      <c r="S37" s="57"/>
      <c r="T37" s="57"/>
    </row>
    <row r="38" spans="1:20" ht="20.25" customHeight="1" thickBot="1">
      <c r="A38" s="411"/>
      <c r="B38" s="63"/>
      <c r="C38" s="458"/>
      <c r="D38" s="423"/>
      <c r="E38" s="138" t="s">
        <v>37</v>
      </c>
      <c r="F38" s="56"/>
      <c r="G38" s="56"/>
      <c r="H38" s="56"/>
      <c r="M38" s="413"/>
      <c r="N38" s="63"/>
      <c r="O38" s="85"/>
      <c r="P38" s="141"/>
      <c r="Q38" s="138" t="s">
        <v>63</v>
      </c>
      <c r="S38" s="57"/>
      <c r="T38" s="57"/>
    </row>
    <row r="39" spans="1:20" ht="14.25" thickBot="1">
      <c r="A39" s="63"/>
      <c r="B39" s="133" t="s">
        <v>60</v>
      </c>
      <c r="C39" s="459"/>
      <c r="D39" s="423"/>
      <c r="E39" s="138"/>
      <c r="F39" s="56"/>
      <c r="G39" s="56"/>
      <c r="H39" s="56"/>
      <c r="M39" s="63"/>
      <c r="N39" s="68" t="s">
        <v>45</v>
      </c>
      <c r="O39" s="85"/>
      <c r="P39" s="141"/>
      <c r="Q39" s="138"/>
      <c r="S39" s="57"/>
      <c r="T39" s="57"/>
    </row>
    <row r="40" spans="1:20" ht="15" thickBot="1" thickTop="1">
      <c r="A40" s="63"/>
      <c r="B40" s="134"/>
      <c r="C40" s="85"/>
      <c r="D40" s="423"/>
      <c r="E40" s="138"/>
      <c r="F40" s="56"/>
      <c r="G40" s="56"/>
      <c r="H40" s="56"/>
      <c r="M40" s="63"/>
      <c r="N40" s="62"/>
      <c r="O40" s="487"/>
      <c r="P40" s="141"/>
      <c r="Q40" s="138"/>
      <c r="S40" s="57"/>
      <c r="T40" s="57"/>
    </row>
    <row r="41" spans="1:20" ht="14.25" thickBot="1">
      <c r="A41" s="58" t="s">
        <v>183</v>
      </c>
      <c r="B41" s="86"/>
      <c r="C41" s="56"/>
      <c r="D41" s="423"/>
      <c r="E41" s="138"/>
      <c r="F41" s="56"/>
      <c r="G41" s="56"/>
      <c r="H41" s="56"/>
      <c r="M41" s="58" t="s">
        <v>186</v>
      </c>
      <c r="N41" s="63"/>
      <c r="O41" s="458"/>
      <c r="P41" s="141"/>
      <c r="Q41" s="138"/>
      <c r="S41" s="57"/>
      <c r="T41" s="57"/>
    </row>
    <row r="42" spans="1:20" ht="20.25" customHeight="1" thickBot="1" thickTop="1">
      <c r="A42" s="414" t="s">
        <v>274</v>
      </c>
      <c r="B42" s="87"/>
      <c r="C42" s="56"/>
      <c r="D42" s="424"/>
      <c r="E42" s="56"/>
      <c r="F42" s="56"/>
      <c r="G42" s="56"/>
      <c r="H42" s="56"/>
      <c r="M42" s="410" t="s">
        <v>276</v>
      </c>
      <c r="N42" s="488"/>
      <c r="O42" s="458"/>
      <c r="P42" s="142"/>
      <c r="S42" s="57"/>
      <c r="T42" s="57"/>
    </row>
    <row r="43" spans="1:20" ht="20.25" customHeight="1" thickBot="1">
      <c r="A43" s="415"/>
      <c r="B43" s="88">
        <v>5</v>
      </c>
      <c r="C43" s="56"/>
      <c r="D43" s="56"/>
      <c r="E43" s="56"/>
      <c r="F43" s="56"/>
      <c r="G43" s="56"/>
      <c r="H43" s="56"/>
      <c r="M43" s="411"/>
      <c r="N43" s="88">
        <v>10</v>
      </c>
      <c r="S43" s="57"/>
      <c r="T43" s="57"/>
    </row>
    <row r="44" spans="1:20" ht="13.5">
      <c r="A44" s="56"/>
      <c r="B44" s="56"/>
      <c r="C44" s="56"/>
      <c r="D44" s="56"/>
      <c r="E44" s="56"/>
      <c r="F44" s="56"/>
      <c r="G44" s="56"/>
      <c r="H44" s="56"/>
      <c r="N44" s="57"/>
      <c r="O44" s="57"/>
      <c r="P44" s="57"/>
      <c r="Q44" s="57"/>
      <c r="R44" s="57"/>
      <c r="S44" s="57"/>
      <c r="T44" s="57"/>
    </row>
    <row r="45" spans="1:13" ht="18" thickBot="1">
      <c r="A45" s="89" t="s">
        <v>39</v>
      </c>
      <c r="M45" s="89" t="s">
        <v>66</v>
      </c>
    </row>
    <row r="46" spans="1:20" ht="14.25" thickBot="1">
      <c r="A46" s="58" t="s">
        <v>40</v>
      </c>
      <c r="D46" s="63"/>
      <c r="E46" s="63"/>
      <c r="M46" s="58" t="s">
        <v>62</v>
      </c>
      <c r="N46" s="57"/>
      <c r="O46" s="57"/>
      <c r="P46" s="63"/>
      <c r="Q46" s="63"/>
      <c r="R46" s="57"/>
      <c r="S46" s="57"/>
      <c r="T46" s="57"/>
    </row>
    <row r="47" spans="1:20" ht="20.25" customHeight="1" thickTop="1">
      <c r="A47" s="412" t="s">
        <v>271</v>
      </c>
      <c r="B47" s="76">
        <v>7</v>
      </c>
      <c r="D47" s="63"/>
      <c r="E47" s="63"/>
      <c r="M47" s="410" t="s">
        <v>267</v>
      </c>
      <c r="N47" s="76">
        <v>6</v>
      </c>
      <c r="O47" s="57"/>
      <c r="P47" s="63"/>
      <c r="Q47" s="63"/>
      <c r="R47" s="57"/>
      <c r="S47" s="57"/>
      <c r="T47" s="57"/>
    </row>
    <row r="48" spans="1:20" ht="20.25" customHeight="1" thickBot="1">
      <c r="A48" s="413"/>
      <c r="B48" s="90"/>
      <c r="C48" s="132">
        <v>8</v>
      </c>
      <c r="D48" s="63"/>
      <c r="E48" s="63"/>
      <c r="M48" s="411"/>
      <c r="N48" s="90"/>
      <c r="O48" s="132">
        <v>10</v>
      </c>
      <c r="P48" s="63"/>
      <c r="Q48" s="63"/>
      <c r="R48" s="57"/>
      <c r="S48" s="57"/>
      <c r="T48" s="57"/>
    </row>
    <row r="49" spans="1:20" ht="5.25" customHeight="1" thickBot="1">
      <c r="A49" s="63"/>
      <c r="B49" s="86"/>
      <c r="C49" s="432"/>
      <c r="D49" s="63"/>
      <c r="E49" s="63"/>
      <c r="M49" s="63"/>
      <c r="N49" s="86"/>
      <c r="O49" s="432"/>
      <c r="P49" s="63"/>
      <c r="Q49" s="63"/>
      <c r="R49" s="57"/>
      <c r="S49" s="57"/>
      <c r="T49" s="57"/>
    </row>
    <row r="50" spans="1:23" ht="15" thickBot="1" thickTop="1">
      <c r="A50" s="58" t="s">
        <v>41</v>
      </c>
      <c r="B50" s="62" t="s">
        <v>28</v>
      </c>
      <c r="C50" s="54"/>
      <c r="D50" s="54"/>
      <c r="E50" s="428" t="s">
        <v>273</v>
      </c>
      <c r="H50" s="140" t="s">
        <v>278</v>
      </c>
      <c r="J50" s="77">
        <v>6</v>
      </c>
      <c r="K50" s="58" t="s">
        <v>36</v>
      </c>
      <c r="M50" s="58" t="s">
        <v>65</v>
      </c>
      <c r="N50" s="62" t="s">
        <v>54</v>
      </c>
      <c r="O50" s="54"/>
      <c r="P50" s="491"/>
      <c r="Q50" s="140" t="s">
        <v>272</v>
      </c>
      <c r="R50" s="57"/>
      <c r="S50" s="143" t="s">
        <v>68</v>
      </c>
      <c r="T50" s="140" t="s">
        <v>275</v>
      </c>
      <c r="V50" s="61">
        <v>11</v>
      </c>
      <c r="W50" s="58" t="s">
        <v>188</v>
      </c>
    </row>
    <row r="51" spans="1:23" ht="20.25" customHeight="1" thickBot="1" thickTop="1">
      <c r="A51" s="412" t="s">
        <v>273</v>
      </c>
      <c r="B51" s="461"/>
      <c r="C51" s="54"/>
      <c r="D51" s="54"/>
      <c r="E51" s="429"/>
      <c r="G51" s="139" t="s">
        <v>43</v>
      </c>
      <c r="H51" s="141"/>
      <c r="J51" s="92"/>
      <c r="K51" s="412" t="s">
        <v>271</v>
      </c>
      <c r="M51" s="410" t="s">
        <v>272</v>
      </c>
      <c r="N51" s="461"/>
      <c r="O51" s="54"/>
      <c r="P51" s="491"/>
      <c r="Q51" s="141"/>
      <c r="R51" s="138" t="s">
        <v>70</v>
      </c>
      <c r="S51" s="143"/>
      <c r="T51" s="141"/>
      <c r="U51" s="96"/>
      <c r="V51" s="55"/>
      <c r="W51" s="410" t="s">
        <v>267</v>
      </c>
    </row>
    <row r="52" spans="1:23" ht="20.25" customHeight="1" thickBot="1" thickTop="1">
      <c r="A52" s="413"/>
      <c r="B52" s="82">
        <v>10</v>
      </c>
      <c r="C52" s="133" t="s">
        <v>42</v>
      </c>
      <c r="D52" s="54"/>
      <c r="E52" s="429"/>
      <c r="F52" s="138" t="s">
        <v>44</v>
      </c>
      <c r="G52" s="139"/>
      <c r="H52" s="141"/>
      <c r="I52" s="462"/>
      <c r="J52" s="135" t="s">
        <v>46</v>
      </c>
      <c r="K52" s="413"/>
      <c r="M52" s="411"/>
      <c r="N52" s="82">
        <v>12</v>
      </c>
      <c r="O52" s="133" t="s">
        <v>64</v>
      </c>
      <c r="P52" s="491"/>
      <c r="Q52" s="141"/>
      <c r="R52" s="138"/>
      <c r="S52" s="143"/>
      <c r="T52" s="141"/>
      <c r="U52" s="490"/>
      <c r="V52" s="135" t="s">
        <v>71</v>
      </c>
      <c r="W52" s="411"/>
    </row>
    <row r="53" spans="1:23" ht="5.25" customHeight="1" thickBot="1" thickTop="1">
      <c r="A53" s="63"/>
      <c r="B53" s="56"/>
      <c r="C53" s="133"/>
      <c r="D53" s="464"/>
      <c r="E53" s="429"/>
      <c r="F53" s="138"/>
      <c r="G53" s="139"/>
      <c r="H53" s="141"/>
      <c r="I53" s="465"/>
      <c r="J53" s="447"/>
      <c r="K53" s="63"/>
      <c r="M53" s="63"/>
      <c r="O53" s="133"/>
      <c r="P53" s="492"/>
      <c r="Q53" s="141"/>
      <c r="R53" s="138"/>
      <c r="S53" s="143"/>
      <c r="T53" s="141"/>
      <c r="U53" s="465"/>
      <c r="V53" s="447"/>
      <c r="W53" s="53"/>
    </row>
    <row r="54" spans="1:23" ht="15" thickBot="1" thickTop="1">
      <c r="A54" s="58" t="s">
        <v>67</v>
      </c>
      <c r="C54" s="134"/>
      <c r="D54" s="93"/>
      <c r="E54" s="429"/>
      <c r="F54" s="138"/>
      <c r="G54" s="139"/>
      <c r="H54" s="141"/>
      <c r="I54" s="466"/>
      <c r="J54" s="447"/>
      <c r="K54" s="58" t="s">
        <v>38</v>
      </c>
      <c r="M54" s="58" t="s">
        <v>69</v>
      </c>
      <c r="N54" s="57"/>
      <c r="O54" s="134"/>
      <c r="P54" s="93"/>
      <c r="Q54" s="141"/>
      <c r="R54" s="138"/>
      <c r="S54" s="143"/>
      <c r="T54" s="141"/>
      <c r="U54" s="466"/>
      <c r="V54" s="447"/>
      <c r="W54" s="58" t="s">
        <v>189</v>
      </c>
    </row>
    <row r="55" spans="1:23" ht="20.25" customHeight="1" thickBot="1" thickTop="1">
      <c r="A55" s="414" t="s">
        <v>277</v>
      </c>
      <c r="B55" s="431">
        <v>9</v>
      </c>
      <c r="C55" s="134"/>
      <c r="D55" s="93"/>
      <c r="E55" s="429"/>
      <c r="F55" s="138"/>
      <c r="G55" s="139"/>
      <c r="H55" s="141"/>
      <c r="I55" s="466"/>
      <c r="J55" s="462"/>
      <c r="K55" s="410" t="s">
        <v>278</v>
      </c>
      <c r="M55" s="410" t="s">
        <v>275</v>
      </c>
      <c r="N55" s="76">
        <v>11</v>
      </c>
      <c r="O55" s="134"/>
      <c r="P55" s="63"/>
      <c r="Q55" s="141"/>
      <c r="R55" s="138"/>
      <c r="S55" s="143"/>
      <c r="T55" s="141"/>
      <c r="U55" s="466"/>
      <c r="V55" s="462"/>
      <c r="W55" s="410" t="s">
        <v>275</v>
      </c>
    </row>
    <row r="56" spans="1:23" ht="20.25" customHeight="1" thickBot="1" thickTop="1">
      <c r="A56" s="415"/>
      <c r="B56" s="63"/>
      <c r="C56" s="54"/>
      <c r="D56" s="93"/>
      <c r="E56" s="429"/>
      <c r="H56" s="142"/>
      <c r="J56" s="73">
        <v>10</v>
      </c>
      <c r="K56" s="411"/>
      <c r="M56" s="411"/>
      <c r="N56" s="90"/>
      <c r="O56" s="86"/>
      <c r="P56" s="63"/>
      <c r="Q56" s="141"/>
      <c r="R56" s="138"/>
      <c r="S56" s="143"/>
      <c r="T56" s="142"/>
      <c r="V56" s="73">
        <v>13</v>
      </c>
      <c r="W56" s="411"/>
    </row>
    <row r="57" spans="1:23" ht="5.25" customHeight="1" thickBot="1">
      <c r="A57" s="63"/>
      <c r="B57" s="63"/>
      <c r="C57" s="468"/>
      <c r="D57" s="93"/>
      <c r="E57" s="429"/>
      <c r="K57" s="63"/>
      <c r="M57" s="63"/>
      <c r="N57" s="86"/>
      <c r="O57" s="489"/>
      <c r="P57" s="63"/>
      <c r="Q57" s="141"/>
      <c r="R57" s="57"/>
      <c r="S57" s="57"/>
      <c r="T57" s="57"/>
      <c r="W57" s="53"/>
    </row>
    <row r="58" spans="1:19" ht="15" thickBot="1" thickTop="1">
      <c r="A58" s="58" t="s">
        <v>184</v>
      </c>
      <c r="B58" s="62" t="s">
        <v>29</v>
      </c>
      <c r="C58" s="463">
        <v>6</v>
      </c>
      <c r="D58" s="467"/>
      <c r="E58" s="430"/>
      <c r="M58" s="58" t="s">
        <v>72</v>
      </c>
      <c r="N58" s="62" t="s">
        <v>187</v>
      </c>
      <c r="O58" s="445">
        <v>7</v>
      </c>
      <c r="P58" s="63"/>
      <c r="Q58" s="142"/>
      <c r="R58" s="57"/>
      <c r="S58" s="57"/>
    </row>
    <row r="59" spans="1:20" ht="20.25" customHeight="1" thickBot="1" thickTop="1">
      <c r="A59" s="410" t="s">
        <v>278</v>
      </c>
      <c r="B59" s="91"/>
      <c r="C59" s="93"/>
      <c r="D59" s="63"/>
      <c r="M59" s="410" t="s">
        <v>279</v>
      </c>
      <c r="N59" s="461"/>
      <c r="O59" s="482"/>
      <c r="P59" s="63"/>
      <c r="Q59" s="57"/>
      <c r="R59" s="57"/>
      <c r="S59" s="57"/>
      <c r="T59" s="57"/>
    </row>
    <row r="60" spans="1:20" ht="20.25" customHeight="1" thickBot="1" thickTop="1">
      <c r="A60" s="411"/>
      <c r="B60" s="82">
        <v>8</v>
      </c>
      <c r="C60" s="56"/>
      <c r="D60" s="56"/>
      <c r="M60" s="411"/>
      <c r="N60" s="82">
        <v>12</v>
      </c>
      <c r="Q60" s="57"/>
      <c r="R60" s="57"/>
      <c r="S60" s="57"/>
      <c r="T60" s="57"/>
    </row>
    <row r="61" spans="1:4" ht="20.25" customHeight="1">
      <c r="A61" s="74"/>
      <c r="B61" s="82"/>
      <c r="C61" s="56"/>
      <c r="D61" s="56"/>
    </row>
    <row r="62" ht="18" thickBot="1">
      <c r="A62" s="89" t="s">
        <v>81</v>
      </c>
    </row>
    <row r="63" spans="1:11" ht="13.5" customHeight="1" thickBot="1">
      <c r="A63" s="499" t="s">
        <v>97</v>
      </c>
      <c r="B63" s="97"/>
      <c r="C63" s="97"/>
      <c r="D63" s="97"/>
      <c r="E63" s="97"/>
      <c r="F63" s="144" t="s">
        <v>75</v>
      </c>
      <c r="G63" s="97"/>
      <c r="H63" s="97"/>
      <c r="I63" s="511">
        <v>12</v>
      </c>
      <c r="J63" s="521"/>
      <c r="K63" s="499" t="s">
        <v>98</v>
      </c>
    </row>
    <row r="64" spans="1:11" ht="12.75" customHeight="1" thickBot="1" thickTop="1">
      <c r="A64" s="500" t="s">
        <v>290</v>
      </c>
      <c r="B64" s="519"/>
      <c r="C64" s="520">
        <v>10</v>
      </c>
      <c r="D64" s="119"/>
      <c r="E64" s="97"/>
      <c r="F64" s="144"/>
      <c r="G64" s="97"/>
      <c r="H64" s="97"/>
      <c r="I64" s="522"/>
      <c r="J64" s="523"/>
      <c r="K64" s="500" t="s">
        <v>295</v>
      </c>
    </row>
    <row r="65" spans="1:11" ht="12.75" customHeight="1" thickTop="1">
      <c r="A65" s="493"/>
      <c r="B65" s="119"/>
      <c r="C65" s="541"/>
      <c r="D65" s="544"/>
      <c r="E65" s="97"/>
      <c r="F65" s="144"/>
      <c r="G65" s="97"/>
      <c r="H65" s="532"/>
      <c r="I65" s="526"/>
      <c r="J65" s="121"/>
      <c r="K65" s="493"/>
    </row>
    <row r="66" spans="1:11" ht="12.75" customHeight="1" thickBot="1">
      <c r="A66" s="494"/>
      <c r="B66" s="119"/>
      <c r="C66" s="541"/>
      <c r="D66" s="545">
        <v>7</v>
      </c>
      <c r="E66" s="97"/>
      <c r="F66" s="144"/>
      <c r="G66" s="97"/>
      <c r="H66" s="533">
        <v>8</v>
      </c>
      <c r="I66" s="526"/>
      <c r="J66" s="121"/>
      <c r="K66" s="494"/>
    </row>
    <row r="67" spans="1:11" ht="8.25" customHeight="1" thickBot="1">
      <c r="A67" s="98"/>
      <c r="B67" s="119"/>
      <c r="C67" s="542" t="s">
        <v>86</v>
      </c>
      <c r="D67" s="546"/>
      <c r="E67" s="97"/>
      <c r="F67" s="145"/>
      <c r="G67" s="97"/>
      <c r="H67" s="534"/>
      <c r="I67" s="510" t="s">
        <v>87</v>
      </c>
      <c r="J67" s="121"/>
      <c r="K67" s="101"/>
    </row>
    <row r="68" spans="1:11" ht="8.25" customHeight="1" thickBot="1" thickTop="1">
      <c r="A68" s="98"/>
      <c r="B68" s="119"/>
      <c r="C68" s="146"/>
      <c r="D68" s="120"/>
      <c r="E68" s="97"/>
      <c r="F68" s="502" t="s">
        <v>295</v>
      </c>
      <c r="G68" s="535"/>
      <c r="H68" s="526"/>
      <c r="I68" s="147"/>
      <c r="J68" s="121"/>
      <c r="K68" s="101"/>
    </row>
    <row r="69" spans="1:11" ht="14.25" thickBot="1">
      <c r="A69" s="499" t="s">
        <v>106</v>
      </c>
      <c r="B69" s="102"/>
      <c r="C69" s="99"/>
      <c r="D69" s="99"/>
      <c r="E69" s="98"/>
      <c r="F69" s="503"/>
      <c r="G69" s="536"/>
      <c r="H69" s="111"/>
      <c r="I69" s="103"/>
      <c r="J69" s="104"/>
      <c r="K69" s="499" t="s">
        <v>105</v>
      </c>
    </row>
    <row r="70" spans="1:11" ht="12.75" customHeight="1" thickBot="1" thickTop="1">
      <c r="A70" s="500" t="s">
        <v>291</v>
      </c>
      <c r="B70" s="517">
        <v>11</v>
      </c>
      <c r="C70" s="99"/>
      <c r="D70" s="99"/>
      <c r="E70" s="102"/>
      <c r="F70" s="503"/>
      <c r="G70" s="536"/>
      <c r="H70" s="111"/>
      <c r="I70" s="103"/>
      <c r="J70" s="524">
        <v>14</v>
      </c>
      <c r="K70" s="500" t="s">
        <v>300</v>
      </c>
    </row>
    <row r="71" spans="1:11" ht="14.25" thickTop="1">
      <c r="A71" s="493"/>
      <c r="B71" s="543"/>
      <c r="C71" s="547"/>
      <c r="D71" s="99"/>
      <c r="E71" s="102"/>
      <c r="F71" s="503"/>
      <c r="G71" s="536"/>
      <c r="H71" s="111"/>
      <c r="I71" s="528"/>
      <c r="J71" s="516"/>
      <c r="K71" s="495"/>
    </row>
    <row r="72" spans="1:11" ht="14.25" thickBot="1">
      <c r="A72" s="494"/>
      <c r="B72" s="105"/>
      <c r="C72" s="547"/>
      <c r="D72" s="99"/>
      <c r="E72" s="105"/>
      <c r="F72" s="503"/>
      <c r="G72" s="536"/>
      <c r="H72" s="111"/>
      <c r="I72" s="528"/>
      <c r="J72" s="106"/>
      <c r="K72" s="496"/>
    </row>
    <row r="73" spans="1:11" ht="8.25" customHeight="1" thickBot="1">
      <c r="A73" s="107"/>
      <c r="B73" s="542" t="s">
        <v>82</v>
      </c>
      <c r="C73" s="548"/>
      <c r="D73" s="99"/>
      <c r="E73" s="105"/>
      <c r="F73" s="503"/>
      <c r="G73" s="536"/>
      <c r="H73" s="111"/>
      <c r="I73" s="529"/>
      <c r="J73" s="510" t="s">
        <v>84</v>
      </c>
      <c r="K73" s="107"/>
    </row>
    <row r="74" spans="1:11" ht="8.25" customHeight="1" thickBot="1" thickTop="1">
      <c r="A74" s="109"/>
      <c r="B74" s="146"/>
      <c r="C74" s="539">
        <v>8</v>
      </c>
      <c r="D74" s="99"/>
      <c r="E74" s="105"/>
      <c r="F74" s="503"/>
      <c r="G74" s="537"/>
      <c r="H74" s="113"/>
      <c r="I74" s="513">
        <v>7</v>
      </c>
      <c r="J74" s="147"/>
      <c r="K74" s="109"/>
    </row>
    <row r="75" spans="1:11" ht="14.25" thickBot="1">
      <c r="A75" s="499" t="s">
        <v>101</v>
      </c>
      <c r="B75" s="99"/>
      <c r="C75" s="540"/>
      <c r="D75" s="99"/>
      <c r="E75" s="105"/>
      <c r="F75" s="503"/>
      <c r="G75" s="537"/>
      <c r="H75" s="113"/>
      <c r="I75" s="513"/>
      <c r="J75" s="111"/>
      <c r="K75" s="499" t="s">
        <v>102</v>
      </c>
    </row>
    <row r="76" spans="1:11" ht="14.25" thickTop="1">
      <c r="A76" s="501" t="s">
        <v>292</v>
      </c>
      <c r="B76" s="108"/>
      <c r="C76" s="105"/>
      <c r="D76" s="99"/>
      <c r="E76" s="105"/>
      <c r="F76" s="503"/>
      <c r="G76" s="537"/>
      <c r="H76" s="113"/>
      <c r="I76" s="106"/>
      <c r="J76" s="112"/>
      <c r="K76" s="501" t="s">
        <v>297</v>
      </c>
    </row>
    <row r="77" spans="1:11" ht="14.25" thickBot="1">
      <c r="A77" s="493"/>
      <c r="B77" s="508">
        <v>7</v>
      </c>
      <c r="C77" s="105"/>
      <c r="D77" s="146" t="s">
        <v>88</v>
      </c>
      <c r="E77" s="105">
        <v>6</v>
      </c>
      <c r="F77" s="503"/>
      <c r="G77" s="538">
        <v>15</v>
      </c>
      <c r="H77" s="527" t="s">
        <v>89</v>
      </c>
      <c r="I77" s="104"/>
      <c r="J77" s="514">
        <v>7</v>
      </c>
      <c r="K77" s="493"/>
    </row>
    <row r="78" spans="1:11" ht="15" thickBot="1" thickTop="1">
      <c r="A78" s="494"/>
      <c r="B78" s="102"/>
      <c r="C78" s="102"/>
      <c r="D78" s="542"/>
      <c r="E78" s="551"/>
      <c r="F78" s="503"/>
      <c r="G78" s="110"/>
      <c r="H78" s="148"/>
      <c r="I78" s="104"/>
      <c r="J78" s="104"/>
      <c r="K78" s="494"/>
    </row>
    <row r="79" spans="1:11" ht="8.25" customHeight="1">
      <c r="A79" s="114"/>
      <c r="B79" s="102"/>
      <c r="C79" s="102"/>
      <c r="D79" s="105"/>
      <c r="E79" s="549"/>
      <c r="F79" s="503"/>
      <c r="G79" s="110"/>
      <c r="H79" s="100"/>
      <c r="I79" s="104"/>
      <c r="J79" s="104"/>
      <c r="K79" s="114"/>
    </row>
    <row r="80" spans="1:11" ht="8.25" customHeight="1" thickBot="1">
      <c r="A80" s="114"/>
      <c r="B80" s="102"/>
      <c r="C80" s="102"/>
      <c r="D80" s="105"/>
      <c r="E80" s="549"/>
      <c r="F80" s="503"/>
      <c r="G80" s="110"/>
      <c r="H80" s="100"/>
      <c r="I80" s="104"/>
      <c r="J80" s="104"/>
      <c r="K80" s="114"/>
    </row>
    <row r="81" spans="1:11" ht="14.25" thickBot="1">
      <c r="A81" s="499" t="s">
        <v>104</v>
      </c>
      <c r="B81" s="102"/>
      <c r="C81" s="102"/>
      <c r="D81" s="105"/>
      <c r="E81" s="549"/>
      <c r="F81" s="503"/>
      <c r="G81" s="110"/>
      <c r="H81" s="100"/>
      <c r="I81" s="104"/>
      <c r="J81" s="104"/>
      <c r="K81" s="499" t="s">
        <v>103</v>
      </c>
    </row>
    <row r="82" spans="1:11" ht="15" thickBot="1" thickTop="1">
      <c r="A82" s="500" t="s">
        <v>293</v>
      </c>
      <c r="B82" s="518">
        <v>10</v>
      </c>
      <c r="C82" s="105"/>
      <c r="D82" s="105"/>
      <c r="E82" s="549"/>
      <c r="F82" s="503"/>
      <c r="G82" s="110"/>
      <c r="H82" s="100"/>
      <c r="I82" s="104"/>
      <c r="J82" s="524">
        <v>15</v>
      </c>
      <c r="K82" s="500" t="s">
        <v>298</v>
      </c>
    </row>
    <row r="83" spans="1:11" ht="14.25" thickTop="1">
      <c r="A83" s="495"/>
      <c r="B83" s="105"/>
      <c r="C83" s="549"/>
      <c r="D83" s="105"/>
      <c r="E83" s="549"/>
      <c r="F83" s="503"/>
      <c r="G83" s="110"/>
      <c r="H83" s="100"/>
      <c r="I83" s="530"/>
      <c r="J83" s="516"/>
      <c r="K83" s="495"/>
    </row>
    <row r="84" spans="1:11" ht="14.25" thickBot="1">
      <c r="A84" s="496"/>
      <c r="B84" s="105"/>
      <c r="C84" s="549"/>
      <c r="D84" s="105"/>
      <c r="E84" s="549"/>
      <c r="F84" s="503"/>
      <c r="G84" s="110"/>
      <c r="H84" s="103"/>
      <c r="I84" s="530"/>
      <c r="J84" s="106"/>
      <c r="K84" s="496"/>
    </row>
    <row r="85" spans="1:11" ht="8.25" customHeight="1" thickBot="1">
      <c r="A85" s="107"/>
      <c r="B85" s="542" t="s">
        <v>83</v>
      </c>
      <c r="C85" s="550"/>
      <c r="D85" s="517"/>
      <c r="E85" s="549"/>
      <c r="F85" s="504"/>
      <c r="G85" s="110"/>
      <c r="H85" s="525"/>
      <c r="I85" s="531"/>
      <c r="J85" s="510" t="s">
        <v>85</v>
      </c>
      <c r="K85" s="107"/>
    </row>
    <row r="86" spans="1:11" ht="8.25" customHeight="1" thickBot="1" thickTop="1">
      <c r="A86" s="109"/>
      <c r="B86" s="146"/>
      <c r="C86" s="105"/>
      <c r="D86" s="509">
        <v>8</v>
      </c>
      <c r="E86" s="105"/>
      <c r="F86" s="149" t="s">
        <v>90</v>
      </c>
      <c r="G86" s="110"/>
      <c r="H86" s="512">
        <v>7</v>
      </c>
      <c r="I86" s="106"/>
      <c r="J86" s="147"/>
      <c r="K86" s="109"/>
    </row>
    <row r="87" spans="1:11" ht="14.25" thickBot="1">
      <c r="A87" s="499" t="s">
        <v>99</v>
      </c>
      <c r="B87" s="99"/>
      <c r="C87" s="105"/>
      <c r="D87" s="509"/>
      <c r="E87" s="105"/>
      <c r="F87" s="150"/>
      <c r="G87" s="110"/>
      <c r="H87" s="512"/>
      <c r="I87" s="106"/>
      <c r="J87" s="100"/>
      <c r="K87" s="499" t="s">
        <v>100</v>
      </c>
    </row>
    <row r="88" spans="1:11" ht="14.25" thickTop="1">
      <c r="A88" s="501" t="s">
        <v>294</v>
      </c>
      <c r="B88" s="108"/>
      <c r="C88" s="105"/>
      <c r="D88" s="105"/>
      <c r="E88" s="105"/>
      <c r="F88" s="116"/>
      <c r="G88" s="110"/>
      <c r="H88" s="111"/>
      <c r="I88" s="104"/>
      <c r="J88" s="115"/>
      <c r="K88" s="501" t="s">
        <v>299</v>
      </c>
    </row>
    <row r="89" spans="1:11" ht="13.5">
      <c r="A89" s="497"/>
      <c r="B89" s="508">
        <v>7</v>
      </c>
      <c r="C89" s="105"/>
      <c r="D89" s="105"/>
      <c r="E89" s="105"/>
      <c r="F89" s="116"/>
      <c r="G89" s="116"/>
      <c r="H89" s="111"/>
      <c r="I89" s="104"/>
      <c r="J89" s="514">
        <v>3</v>
      </c>
      <c r="K89" s="497"/>
    </row>
    <row r="90" spans="1:11" ht="14.25" thickBot="1">
      <c r="A90" s="498"/>
      <c r="B90" s="117"/>
      <c r="C90" s="118"/>
      <c r="D90" s="118"/>
      <c r="E90" s="116"/>
      <c r="F90" s="116"/>
      <c r="G90" s="116"/>
      <c r="H90" s="116"/>
      <c r="I90" s="104"/>
      <c r="J90" s="104"/>
      <c r="K90" s="498"/>
    </row>
    <row r="91" ht="14.25" thickBot="1"/>
    <row r="92" spans="1:8" ht="14.25" thickBot="1">
      <c r="A92" s="58" t="s">
        <v>123</v>
      </c>
      <c r="B92" s="60">
        <v>8</v>
      </c>
      <c r="C92" s="56"/>
      <c r="D92" s="56"/>
      <c r="E92" s="56"/>
      <c r="F92" s="56"/>
      <c r="G92" s="56"/>
      <c r="H92" s="56"/>
    </row>
    <row r="93" spans="1:8" ht="21" customHeight="1" thickTop="1">
      <c r="A93" s="136" t="s">
        <v>290</v>
      </c>
      <c r="B93" s="63"/>
      <c r="C93" s="84"/>
      <c r="D93" s="505" t="s">
        <v>298</v>
      </c>
      <c r="E93" s="138" t="s">
        <v>76</v>
      </c>
      <c r="F93" s="56"/>
      <c r="G93" s="56"/>
      <c r="H93" s="56"/>
    </row>
    <row r="94" spans="1:8" ht="21" customHeight="1" thickBot="1">
      <c r="A94" s="137"/>
      <c r="B94" s="63"/>
      <c r="C94" s="84"/>
      <c r="D94" s="506"/>
      <c r="E94" s="138"/>
      <c r="F94" s="56"/>
      <c r="G94" s="56"/>
      <c r="H94" s="56"/>
    </row>
    <row r="95" spans="1:8" ht="7.5" customHeight="1" thickBot="1">
      <c r="A95" s="63"/>
      <c r="B95" s="134" t="s">
        <v>91</v>
      </c>
      <c r="C95" s="515"/>
      <c r="D95" s="506"/>
      <c r="E95" s="138"/>
      <c r="F95" s="56"/>
      <c r="G95" s="56"/>
      <c r="H95" s="56"/>
    </row>
    <row r="96" spans="1:8" ht="7.5" customHeight="1" thickBot="1" thickTop="1">
      <c r="A96" s="63"/>
      <c r="B96" s="133"/>
      <c r="C96" s="458"/>
      <c r="D96" s="506"/>
      <c r="E96" s="138"/>
      <c r="F96" s="56"/>
      <c r="G96" s="56"/>
      <c r="H96" s="56"/>
    </row>
    <row r="97" spans="1:8" ht="14.25" thickBot="1">
      <c r="A97" s="58" t="s">
        <v>124</v>
      </c>
      <c r="B97" s="63"/>
      <c r="C97" s="458"/>
      <c r="D97" s="506"/>
      <c r="E97" s="138"/>
      <c r="F97" s="56"/>
      <c r="G97" s="56"/>
      <c r="H97" s="56"/>
    </row>
    <row r="98" spans="1:8" ht="21" customHeight="1" thickBot="1" thickTop="1">
      <c r="A98" s="412" t="s">
        <v>298</v>
      </c>
      <c r="B98" s="461"/>
      <c r="C98" s="458"/>
      <c r="D98" s="507"/>
      <c r="E98" s="138"/>
      <c r="F98" s="56"/>
      <c r="G98" s="56"/>
      <c r="H98" s="56"/>
    </row>
    <row r="99" spans="1:8" ht="21" customHeight="1" thickBot="1" thickTop="1">
      <c r="A99" s="413"/>
      <c r="B99" s="88">
        <v>11</v>
      </c>
      <c r="C99" s="56"/>
      <c r="D99" s="56"/>
      <c r="E99" s="56"/>
      <c r="F99" s="56"/>
      <c r="G99" s="56"/>
      <c r="H99" s="56"/>
    </row>
    <row r="100" spans="1:8" ht="15" thickBot="1">
      <c r="A100" s="51"/>
      <c r="B100" s="88"/>
      <c r="C100" s="56"/>
      <c r="D100" s="56"/>
      <c r="E100" s="56"/>
      <c r="F100" s="56"/>
      <c r="G100" s="56"/>
      <c r="H100" s="56"/>
    </row>
    <row r="101" spans="1:8" ht="14.25" thickBot="1">
      <c r="A101" s="58" t="s">
        <v>125</v>
      </c>
      <c r="B101" s="431">
        <v>8</v>
      </c>
      <c r="C101" s="56"/>
      <c r="D101" s="56"/>
      <c r="E101" s="56"/>
      <c r="F101" s="56"/>
      <c r="G101" s="56"/>
      <c r="H101" s="56"/>
    </row>
    <row r="102" spans="1:8" ht="21" customHeight="1" thickTop="1">
      <c r="A102" s="412" t="s">
        <v>291</v>
      </c>
      <c r="B102" s="63"/>
      <c r="C102" s="458"/>
      <c r="D102" s="419" t="s">
        <v>291</v>
      </c>
      <c r="E102" s="138" t="s">
        <v>77</v>
      </c>
      <c r="F102" s="56"/>
      <c r="G102" s="56"/>
      <c r="H102" s="56"/>
    </row>
    <row r="103" spans="1:8" ht="21" customHeight="1" thickBot="1">
      <c r="A103" s="413"/>
      <c r="B103" s="63"/>
      <c r="C103" s="458"/>
      <c r="D103" s="420"/>
      <c r="E103" s="138"/>
      <c r="F103" s="56"/>
      <c r="G103" s="56"/>
      <c r="H103" s="56"/>
    </row>
    <row r="104" spans="1:8" ht="7.5" customHeight="1" thickBot="1">
      <c r="A104" s="63"/>
      <c r="B104" s="133" t="s">
        <v>92</v>
      </c>
      <c r="C104" s="459"/>
      <c r="D104" s="420"/>
      <c r="E104" s="138"/>
      <c r="F104" s="56"/>
      <c r="G104" s="56"/>
      <c r="H104" s="56"/>
    </row>
    <row r="105" spans="1:8" ht="7.5" customHeight="1" thickBot="1" thickTop="1">
      <c r="A105" s="63"/>
      <c r="B105" s="134"/>
      <c r="C105" s="85"/>
      <c r="D105" s="420"/>
      <c r="E105" s="138"/>
      <c r="F105" s="56"/>
      <c r="G105" s="56"/>
      <c r="H105" s="56"/>
    </row>
    <row r="106" spans="1:8" ht="20.25" customHeight="1" thickBot="1">
      <c r="A106" s="58" t="s">
        <v>126</v>
      </c>
      <c r="B106" s="86"/>
      <c r="C106" s="56"/>
      <c r="D106" s="420"/>
      <c r="E106" s="138"/>
      <c r="F106" s="56"/>
      <c r="G106" s="56"/>
      <c r="H106" s="56"/>
    </row>
    <row r="107" spans="1:8" ht="21" customHeight="1" thickBot="1" thickTop="1">
      <c r="A107" s="412" t="s">
        <v>296</v>
      </c>
      <c r="B107" s="87"/>
      <c r="C107" s="56"/>
      <c r="D107" s="421"/>
      <c r="E107" s="138"/>
      <c r="F107" s="56"/>
      <c r="G107" s="56"/>
      <c r="H107" s="56"/>
    </row>
    <row r="108" spans="1:8" ht="21" customHeight="1" thickBot="1">
      <c r="A108" s="413"/>
      <c r="B108" s="88">
        <v>5</v>
      </c>
      <c r="C108" s="56"/>
      <c r="D108" s="56"/>
      <c r="E108" s="56"/>
      <c r="F108" s="56"/>
      <c r="G108" s="56"/>
      <c r="H108" s="56"/>
    </row>
    <row r="109" spans="1:8" ht="13.5">
      <c r="A109" s="56"/>
      <c r="B109" s="56"/>
      <c r="C109" s="56"/>
      <c r="D109" s="56"/>
      <c r="E109" s="56"/>
      <c r="F109" s="56"/>
      <c r="G109" s="56"/>
      <c r="H109" s="56"/>
    </row>
    <row r="110" ht="18" thickBot="1">
      <c r="A110" s="89" t="s">
        <v>80</v>
      </c>
    </row>
    <row r="111" spans="1:5" ht="14.25" thickBot="1">
      <c r="A111" s="58" t="s">
        <v>127</v>
      </c>
      <c r="D111" s="63"/>
      <c r="E111" s="63"/>
    </row>
    <row r="112" spans="1:5" ht="20.25" customHeight="1" thickTop="1">
      <c r="A112" s="412" t="s">
        <v>292</v>
      </c>
      <c r="B112" s="76">
        <v>4</v>
      </c>
      <c r="D112" s="63"/>
      <c r="E112" s="63"/>
    </row>
    <row r="113" spans="1:5" ht="20.25" customHeight="1" thickBot="1">
      <c r="A113" s="413"/>
      <c r="B113" s="90"/>
      <c r="C113" s="132">
        <v>10</v>
      </c>
      <c r="D113" s="63"/>
      <c r="E113" s="63"/>
    </row>
    <row r="114" spans="1:5" ht="14.25" thickBot="1">
      <c r="A114" s="63"/>
      <c r="B114" s="134" t="s">
        <v>93</v>
      </c>
      <c r="C114" s="432"/>
      <c r="D114" s="63"/>
      <c r="E114" s="63"/>
    </row>
    <row r="115" spans="1:11" ht="15" thickBot="1" thickTop="1">
      <c r="A115" s="58" t="s">
        <v>128</v>
      </c>
      <c r="B115" s="133"/>
      <c r="C115" s="54"/>
      <c r="D115" s="54"/>
      <c r="E115" s="425" t="s">
        <v>294</v>
      </c>
      <c r="H115" s="140" t="s">
        <v>292</v>
      </c>
      <c r="J115" s="436">
        <v>15</v>
      </c>
      <c r="K115" s="58" t="s">
        <v>131</v>
      </c>
    </row>
    <row r="116" spans="1:11" ht="20.25" customHeight="1" thickBot="1" thickTop="1">
      <c r="A116" s="410" t="s">
        <v>294</v>
      </c>
      <c r="B116" s="461"/>
      <c r="C116" s="54"/>
      <c r="D116" s="54"/>
      <c r="E116" s="426"/>
      <c r="G116" s="139" t="s">
        <v>79</v>
      </c>
      <c r="H116" s="141"/>
      <c r="I116" s="466"/>
      <c r="J116" s="55"/>
      <c r="K116" s="412" t="s">
        <v>292</v>
      </c>
    </row>
    <row r="117" spans="1:11" ht="20.25" customHeight="1" thickBot="1" thickTop="1">
      <c r="A117" s="411"/>
      <c r="B117" s="82">
        <v>11</v>
      </c>
      <c r="C117" s="133" t="s">
        <v>95</v>
      </c>
      <c r="D117" s="54"/>
      <c r="E117" s="426"/>
      <c r="F117" s="138" t="s">
        <v>78</v>
      </c>
      <c r="G117" s="139"/>
      <c r="H117" s="141"/>
      <c r="I117" s="552"/>
      <c r="J117" s="447" t="s">
        <v>96</v>
      </c>
      <c r="K117" s="413"/>
    </row>
    <row r="118" spans="1:11" ht="14.25" thickBot="1">
      <c r="A118" s="63"/>
      <c r="B118" s="56"/>
      <c r="C118" s="133"/>
      <c r="D118" s="464"/>
      <c r="E118" s="426"/>
      <c r="F118" s="138"/>
      <c r="G118" s="139"/>
      <c r="H118" s="141"/>
      <c r="I118" s="55"/>
      <c r="J118" s="135"/>
      <c r="K118" s="63"/>
    </row>
    <row r="119" spans="1:11" ht="15" thickBot="1" thickTop="1">
      <c r="A119" s="58" t="s">
        <v>129</v>
      </c>
      <c r="C119" s="134"/>
      <c r="D119" s="93"/>
      <c r="E119" s="426"/>
      <c r="F119" s="138"/>
      <c r="G119" s="139"/>
      <c r="H119" s="141"/>
      <c r="I119" s="55"/>
      <c r="J119" s="135"/>
      <c r="K119" s="58" t="s">
        <v>132</v>
      </c>
    </row>
    <row r="120" spans="1:11" ht="20.25" customHeight="1" thickTop="1">
      <c r="A120" s="412" t="s">
        <v>297</v>
      </c>
      <c r="B120" s="76">
        <v>7</v>
      </c>
      <c r="C120" s="134"/>
      <c r="D120" s="93"/>
      <c r="E120" s="426"/>
      <c r="F120" s="138"/>
      <c r="G120" s="139"/>
      <c r="H120" s="141"/>
      <c r="I120" s="55"/>
      <c r="J120" s="94"/>
      <c r="K120" s="412" t="s">
        <v>297</v>
      </c>
    </row>
    <row r="121" spans="1:11" ht="20.25" customHeight="1" thickBot="1">
      <c r="A121" s="413"/>
      <c r="B121" s="90"/>
      <c r="C121" s="63"/>
      <c r="D121" s="93"/>
      <c r="E121" s="426"/>
      <c r="H121" s="142"/>
      <c r="J121" s="73">
        <v>4</v>
      </c>
      <c r="K121" s="413"/>
    </row>
    <row r="122" spans="1:11" ht="14.25" thickBot="1">
      <c r="A122" s="63"/>
      <c r="B122" s="134" t="s">
        <v>94</v>
      </c>
      <c r="C122" s="461"/>
      <c r="D122" s="93"/>
      <c r="E122" s="426"/>
      <c r="K122" s="63"/>
    </row>
    <row r="123" spans="1:5" ht="15" thickBot="1" thickTop="1">
      <c r="A123" s="58" t="s">
        <v>130</v>
      </c>
      <c r="B123" s="133"/>
      <c r="C123" s="445">
        <v>6</v>
      </c>
      <c r="D123" s="467"/>
      <c r="E123" s="427"/>
    </row>
    <row r="124" spans="1:4" ht="20.25" customHeight="1" thickBot="1" thickTop="1">
      <c r="A124" s="412" t="s">
        <v>299</v>
      </c>
      <c r="B124" s="461"/>
      <c r="C124" s="54"/>
      <c r="D124" s="63"/>
    </row>
    <row r="125" spans="1:4" ht="20.25" customHeight="1" thickBot="1" thickTop="1">
      <c r="A125" s="413"/>
      <c r="B125" s="82">
        <v>10</v>
      </c>
      <c r="C125" s="56"/>
      <c r="D125" s="56"/>
    </row>
  </sheetData>
  <sheetProtection/>
  <mergeCells count="134">
    <mergeCell ref="C74:C75"/>
    <mergeCell ref="D66:D67"/>
    <mergeCell ref="D86:D87"/>
    <mergeCell ref="I74:I75"/>
    <mergeCell ref="H86:H87"/>
    <mergeCell ref="H66:H67"/>
    <mergeCell ref="I63:I64"/>
    <mergeCell ref="M42:M43"/>
    <mergeCell ref="Q38:Q41"/>
    <mergeCell ref="W51:W52"/>
    <mergeCell ref="O52:O55"/>
    <mergeCell ref="V52:V54"/>
    <mergeCell ref="M55:M56"/>
    <mergeCell ref="W55:W56"/>
    <mergeCell ref="M47:M48"/>
    <mergeCell ref="O48:O49"/>
    <mergeCell ref="P37:P42"/>
    <mergeCell ref="M59:M60"/>
    <mergeCell ref="Q50:Q58"/>
    <mergeCell ref="S50:S56"/>
    <mergeCell ref="T50:T56"/>
    <mergeCell ref="M51:M52"/>
    <mergeCell ref="A124:A125"/>
    <mergeCell ref="H115:H121"/>
    <mergeCell ref="A116:A117"/>
    <mergeCell ref="G116:G120"/>
    <mergeCell ref="K116:K117"/>
    <mergeCell ref="F117:F120"/>
    <mergeCell ref="J117:J119"/>
    <mergeCell ref="A120:A121"/>
    <mergeCell ref="K120:K121"/>
    <mergeCell ref="A102:A103"/>
    <mergeCell ref="D102:D107"/>
    <mergeCell ref="E102:E107"/>
    <mergeCell ref="B104:B105"/>
    <mergeCell ref="A107:A108"/>
    <mergeCell ref="A112:A113"/>
    <mergeCell ref="C113:C114"/>
    <mergeCell ref="B114:B115"/>
    <mergeCell ref="E115:E123"/>
    <mergeCell ref="B122:B123"/>
    <mergeCell ref="B85:B86"/>
    <mergeCell ref="C117:C120"/>
    <mergeCell ref="J85:J86"/>
    <mergeCell ref="F86:F87"/>
    <mergeCell ref="A88:A90"/>
    <mergeCell ref="K88:K90"/>
    <mergeCell ref="A93:A94"/>
    <mergeCell ref="D93:D98"/>
    <mergeCell ref="E93:E98"/>
    <mergeCell ref="B95:B96"/>
    <mergeCell ref="A98:A99"/>
    <mergeCell ref="A76:A78"/>
    <mergeCell ref="K76:K78"/>
    <mergeCell ref="D77:D78"/>
    <mergeCell ref="H77:H78"/>
    <mergeCell ref="A82:A84"/>
    <mergeCell ref="K82:K84"/>
    <mergeCell ref="F63:F67"/>
    <mergeCell ref="A64:A66"/>
    <mergeCell ref="K64:K66"/>
    <mergeCell ref="C67:C68"/>
    <mergeCell ref="I67:I68"/>
    <mergeCell ref="F68:F85"/>
    <mergeCell ref="A70:A72"/>
    <mergeCell ref="K70:K72"/>
    <mergeCell ref="B73:B74"/>
    <mergeCell ref="J73:J74"/>
    <mergeCell ref="M32:M33"/>
    <mergeCell ref="S16:S20"/>
    <mergeCell ref="P17:P19"/>
    <mergeCell ref="M20:M21"/>
    <mergeCell ref="O21:O22"/>
    <mergeCell ref="M24:M25"/>
    <mergeCell ref="M28:M29"/>
    <mergeCell ref="A59:A60"/>
    <mergeCell ref="M4:M5"/>
    <mergeCell ref="O5:O6"/>
    <mergeCell ref="M8:M9"/>
    <mergeCell ref="P9:P10"/>
    <mergeCell ref="R11:R27"/>
    <mergeCell ref="M12:M13"/>
    <mergeCell ref="M16:M17"/>
    <mergeCell ref="R51:R56"/>
    <mergeCell ref="M37:M38"/>
    <mergeCell ref="E50:E58"/>
    <mergeCell ref="H50:H56"/>
    <mergeCell ref="A51:A52"/>
    <mergeCell ref="G51:G55"/>
    <mergeCell ref="K51:K52"/>
    <mergeCell ref="C52:C55"/>
    <mergeCell ref="F52:F55"/>
    <mergeCell ref="J52:J54"/>
    <mergeCell ref="A55:A56"/>
    <mergeCell ref="K55:K56"/>
    <mergeCell ref="A37:A38"/>
    <mergeCell ref="D37:D42"/>
    <mergeCell ref="E38:E41"/>
    <mergeCell ref="B39:B40"/>
    <mergeCell ref="A42:A43"/>
    <mergeCell ref="A47:A48"/>
    <mergeCell ref="C48:C49"/>
    <mergeCell ref="A24:A25"/>
    <mergeCell ref="K24:K25"/>
    <mergeCell ref="A28:A29"/>
    <mergeCell ref="K28:K29"/>
    <mergeCell ref="A32:A33"/>
    <mergeCell ref="K32:K33"/>
    <mergeCell ref="K16:K17"/>
    <mergeCell ref="D17:D19"/>
    <mergeCell ref="H17:H19"/>
    <mergeCell ref="A20:A21"/>
    <mergeCell ref="K20:K21"/>
    <mergeCell ref="C21:C22"/>
    <mergeCell ref="I21:I22"/>
    <mergeCell ref="A8:A9"/>
    <mergeCell ref="K8:K9"/>
    <mergeCell ref="C9:C12"/>
    <mergeCell ref="D9:D10"/>
    <mergeCell ref="H9:H10"/>
    <mergeCell ref="I9:I12"/>
    <mergeCell ref="F11:F27"/>
    <mergeCell ref="A12:A13"/>
    <mergeCell ref="K12:K13"/>
    <mergeCell ref="A16:A17"/>
    <mergeCell ref="A1:W1"/>
    <mergeCell ref="M2:W2"/>
    <mergeCell ref="A2:K2"/>
    <mergeCell ref="A4:A5"/>
    <mergeCell ref="K4:K5"/>
    <mergeCell ref="C5:C6"/>
    <mergeCell ref="I5:I6"/>
    <mergeCell ref="B6:B7"/>
    <mergeCell ref="J6:J7"/>
  </mergeCells>
  <printOptions horizontalCentered="1"/>
  <pageMargins left="0.2362204724409449" right="0.1968503937007874" top="0.31496062992125984" bottom="0.2755905511811024" header="0.1968503937007874" footer="0.196850393700787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SheetLayoutView="100" zoomScalePageLayoutView="0" workbookViewId="0" topLeftCell="A16">
      <selection activeCell="T25" sqref="T25"/>
    </sheetView>
  </sheetViews>
  <sheetFormatPr defaultColWidth="9.140625" defaultRowHeight="15"/>
  <cols>
    <col min="1" max="1" width="15.00390625" style="2" customWidth="1"/>
    <col min="2" max="10" width="4.7109375" style="2" customWidth="1"/>
    <col min="11" max="21" width="4.57421875" style="2" customWidth="1"/>
    <col min="22" max="16384" width="9.00390625" style="2" customWidth="1"/>
  </cols>
  <sheetData>
    <row r="1" spans="1:22" ht="24">
      <c r="A1" s="152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2"/>
      <c r="V1" s="1"/>
    </row>
    <row r="2" spans="1:22" ht="18.75">
      <c r="A2" s="153" t="s">
        <v>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"/>
    </row>
    <row r="3" ht="7.5" customHeight="1" thickBot="1"/>
    <row r="4" spans="1:17" ht="40.5" customHeight="1">
      <c r="A4" s="3" t="s">
        <v>0</v>
      </c>
      <c r="B4" s="127" t="str">
        <f>A5</f>
        <v>中京大学</v>
      </c>
      <c r="C4" s="128"/>
      <c r="D4" s="129"/>
      <c r="E4" s="127" t="str">
        <f>A6</f>
        <v>國學院大学</v>
      </c>
      <c r="F4" s="128"/>
      <c r="G4" s="129"/>
      <c r="H4" s="154" t="str">
        <f>A7</f>
        <v>REGARS</v>
      </c>
      <c r="I4" s="128"/>
      <c r="J4" s="128"/>
      <c r="K4" s="4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6" t="s">
        <v>7</v>
      </c>
    </row>
    <row r="5" spans="1:17" ht="40.5" customHeight="1">
      <c r="A5" s="7" t="s">
        <v>191</v>
      </c>
      <c r="B5" s="274"/>
      <c r="C5" s="275"/>
      <c r="D5" s="276"/>
      <c r="E5" s="277">
        <v>14</v>
      </c>
      <c r="F5" s="278" t="str">
        <f>IF(E5&gt;G5,"○",IF(E5&lt;G5,"×",IF(E5=G5,"△")))</f>
        <v>○</v>
      </c>
      <c r="G5" s="276">
        <v>2</v>
      </c>
      <c r="H5" s="277">
        <v>11</v>
      </c>
      <c r="I5" s="278" t="str">
        <f>IF(H5&gt;J5,"○",IF(H5&lt;J5,"×",IF(H5=J5,"△")))</f>
        <v>○</v>
      </c>
      <c r="J5" s="279">
        <v>2</v>
      </c>
      <c r="K5" s="291">
        <f>IF(E5&gt;G5,"1","0")+IF(H5&gt;J5,"1","0")</f>
        <v>2</v>
      </c>
      <c r="L5" s="280">
        <f>IF(G5&gt;E5,"1","0")+IF(J5&gt;H5,"1","0")</f>
        <v>0</v>
      </c>
      <c r="M5" s="280">
        <f>IF(E5=G5,"1","0")+IF(H5=J5,"1","0")</f>
        <v>0</v>
      </c>
      <c r="N5" s="280">
        <f>E5+H5</f>
        <v>25</v>
      </c>
      <c r="O5" s="280">
        <f>G5+J5</f>
        <v>4</v>
      </c>
      <c r="P5" s="293">
        <f>N5-O5</f>
        <v>21</v>
      </c>
      <c r="Q5" s="298">
        <v>1</v>
      </c>
    </row>
    <row r="6" spans="1:17" ht="40.5" customHeight="1">
      <c r="A6" s="7" t="s">
        <v>199</v>
      </c>
      <c r="B6" s="274">
        <f>G5</f>
        <v>2</v>
      </c>
      <c r="C6" s="278" t="str">
        <f>IF(B6&gt;D6,"○",IF(B6&lt;D6,"×",IF(B6=D6,"△")))</f>
        <v>×</v>
      </c>
      <c r="D6" s="276">
        <f>E5</f>
        <v>14</v>
      </c>
      <c r="E6" s="277"/>
      <c r="F6" s="275"/>
      <c r="G6" s="276"/>
      <c r="H6" s="277">
        <v>9</v>
      </c>
      <c r="I6" s="278" t="str">
        <f>IF(H6&gt;J6,"○",IF(H6&lt;J6,"×",IF(H6=J6,"△")))</f>
        <v>○</v>
      </c>
      <c r="J6" s="279">
        <v>7</v>
      </c>
      <c r="K6" s="291">
        <f>IF(B6&gt;D6,"1","0")+IF(H6&gt;J6,"1","0")</f>
        <v>1</v>
      </c>
      <c r="L6" s="280">
        <f>IF(D6&gt;B6,"1","0")+IF(J6&gt;H6,"1","0")</f>
        <v>1</v>
      </c>
      <c r="M6" s="280">
        <f>IF(B6=D6,"1","0")+IF(H6=J6,"1","0")</f>
        <v>0</v>
      </c>
      <c r="N6" s="281">
        <f>B6+H6</f>
        <v>11</v>
      </c>
      <c r="O6" s="281">
        <f>D6+J6</f>
        <v>21</v>
      </c>
      <c r="P6" s="293">
        <f>N6-O6</f>
        <v>-10</v>
      </c>
      <c r="Q6" s="298">
        <v>2</v>
      </c>
    </row>
    <row r="7" spans="1:17" ht="40.5" customHeight="1" thickBot="1">
      <c r="A7" s="123" t="s">
        <v>203</v>
      </c>
      <c r="B7" s="282">
        <f>J5</f>
        <v>2</v>
      </c>
      <c r="C7" s="283" t="str">
        <f>IF(B7&gt;D7,"○",IF(B7&lt;D7,"×",IF(B7=D7,"△")))</f>
        <v>×</v>
      </c>
      <c r="D7" s="284">
        <f>H5</f>
        <v>11</v>
      </c>
      <c r="E7" s="285">
        <f>J6</f>
        <v>7</v>
      </c>
      <c r="F7" s="286" t="str">
        <f>IF(E7&gt;G7,"○",IF(E7&lt;G7,"×",IF(E7=G7,"△")))</f>
        <v>×</v>
      </c>
      <c r="G7" s="284">
        <f>H6</f>
        <v>9</v>
      </c>
      <c r="H7" s="285"/>
      <c r="I7" s="287"/>
      <c r="J7" s="288"/>
      <c r="K7" s="292">
        <f>IF(E7&gt;G7,"1","0")+IF(B7&gt;D7,"1","0")</f>
        <v>0</v>
      </c>
      <c r="L7" s="289">
        <f>IF(G7&gt;E7,"1","0")+IF(D7&gt;B7,"1","0")</f>
        <v>2</v>
      </c>
      <c r="M7" s="289">
        <f>IF(E7=G7,"1","0")+IF(B7=D7,"1","0")</f>
        <v>0</v>
      </c>
      <c r="N7" s="289">
        <f>B7+E7</f>
        <v>9</v>
      </c>
      <c r="O7" s="289">
        <f>D7+G7</f>
        <v>20</v>
      </c>
      <c r="P7" s="294">
        <f>N7-O7</f>
        <v>-11</v>
      </c>
      <c r="Q7" s="299">
        <v>3</v>
      </c>
    </row>
    <row r="8" ht="29.25" customHeight="1" thickBot="1">
      <c r="P8" s="295"/>
    </row>
    <row r="9" spans="1:17" ht="40.5" customHeight="1">
      <c r="A9" s="3" t="s">
        <v>8</v>
      </c>
      <c r="B9" s="127" t="str">
        <f>A10</f>
        <v>上智大学</v>
      </c>
      <c r="C9" s="128"/>
      <c r="D9" s="129"/>
      <c r="E9" s="127" t="str">
        <f>A11</f>
        <v>早稲田大学</v>
      </c>
      <c r="F9" s="128"/>
      <c r="G9" s="129"/>
      <c r="H9" s="127" t="str">
        <f>A12</f>
        <v>愛知学院大学</v>
      </c>
      <c r="I9" s="128"/>
      <c r="J9" s="128"/>
      <c r="K9" s="4" t="s">
        <v>1</v>
      </c>
      <c r="L9" s="5" t="s">
        <v>2</v>
      </c>
      <c r="M9" s="5" t="s">
        <v>3</v>
      </c>
      <c r="N9" s="5" t="s">
        <v>4</v>
      </c>
      <c r="O9" s="5" t="s">
        <v>5</v>
      </c>
      <c r="P9" s="296" t="s">
        <v>6</v>
      </c>
      <c r="Q9" s="6" t="s">
        <v>7</v>
      </c>
    </row>
    <row r="10" spans="1:17" ht="40.5" customHeight="1">
      <c r="A10" s="7" t="s">
        <v>192</v>
      </c>
      <c r="B10" s="274"/>
      <c r="C10" s="275"/>
      <c r="D10" s="276"/>
      <c r="E10" s="277">
        <v>8</v>
      </c>
      <c r="F10" s="278" t="str">
        <f>IF(E10&gt;G10,"○",IF(E10&lt;G10,"×",IF(E10=G10,"△")))</f>
        <v>○</v>
      </c>
      <c r="G10" s="276">
        <v>6</v>
      </c>
      <c r="H10" s="277">
        <v>10</v>
      </c>
      <c r="I10" s="278" t="str">
        <f>IF(H10&gt;J10,"○",IF(H10&lt;J10,"×",IF(H10=J10,"△")))</f>
        <v>○</v>
      </c>
      <c r="J10" s="279">
        <v>1</v>
      </c>
      <c r="K10" s="291">
        <f>IF(E10&gt;G10,"1","0")+IF(H10&gt;J10,"1","0")</f>
        <v>2</v>
      </c>
      <c r="L10" s="280">
        <f>IF(G10&gt;E10,"1","0")+IF(J10&gt;H10,"1","0")</f>
        <v>0</v>
      </c>
      <c r="M10" s="280">
        <f>IF(E10=G10,"1","0")+IF(H10=J10,"1","0")</f>
        <v>0</v>
      </c>
      <c r="N10" s="280">
        <f>E10+H10</f>
        <v>18</v>
      </c>
      <c r="O10" s="280">
        <f>G10+J10</f>
        <v>7</v>
      </c>
      <c r="P10" s="293">
        <f>N10-O10</f>
        <v>11</v>
      </c>
      <c r="Q10" s="298">
        <v>1</v>
      </c>
    </row>
    <row r="11" spans="1:17" ht="40.5" customHeight="1">
      <c r="A11" s="7" t="s">
        <v>195</v>
      </c>
      <c r="B11" s="274">
        <f>G10</f>
        <v>6</v>
      </c>
      <c r="C11" s="278" t="str">
        <f>IF(B11&gt;D11,"○",IF(B11&lt;D11,"×",IF(B11=D11,"△")))</f>
        <v>×</v>
      </c>
      <c r="D11" s="276">
        <f>E10</f>
        <v>8</v>
      </c>
      <c r="E11" s="277"/>
      <c r="F11" s="275"/>
      <c r="G11" s="276"/>
      <c r="H11" s="277">
        <v>13</v>
      </c>
      <c r="I11" s="278" t="str">
        <f>IF(H11&gt;J11,"○",IF(H11&lt;J11,"×",IF(H11=J11,"△")))</f>
        <v>○</v>
      </c>
      <c r="J11" s="279">
        <v>6</v>
      </c>
      <c r="K11" s="291">
        <f>IF(B11&gt;D11,"1","0")+IF(H11&gt;J11,"1","0")</f>
        <v>1</v>
      </c>
      <c r="L11" s="280">
        <f>IF(D11&gt;B11,"1","0")+IF(J11&gt;H11,"1","0")</f>
        <v>1</v>
      </c>
      <c r="M11" s="280">
        <f>IF(B11=D11,"1","0")+IF(H11=J11,"1","0")</f>
        <v>0</v>
      </c>
      <c r="N11" s="281">
        <f>B11+H11</f>
        <v>19</v>
      </c>
      <c r="O11" s="281">
        <f>D11+J11</f>
        <v>14</v>
      </c>
      <c r="P11" s="293">
        <f>N11-O11</f>
        <v>5</v>
      </c>
      <c r="Q11" s="298">
        <v>2</v>
      </c>
    </row>
    <row r="12" spans="1:17" ht="40.5" customHeight="1" thickBot="1">
      <c r="A12" s="8" t="s">
        <v>198</v>
      </c>
      <c r="B12" s="282">
        <f>J10</f>
        <v>1</v>
      </c>
      <c r="C12" s="283" t="str">
        <f>IF(B12&gt;D12,"○",IF(B12&lt;D12,"×",IF(B12=D12,"△")))</f>
        <v>×</v>
      </c>
      <c r="D12" s="284">
        <f>H10</f>
        <v>10</v>
      </c>
      <c r="E12" s="285">
        <f>J11</f>
        <v>6</v>
      </c>
      <c r="F12" s="286" t="str">
        <f>IF(E12&gt;G12,"○",IF(E12&lt;G12,"×",IF(E12=G12,"△")))</f>
        <v>×</v>
      </c>
      <c r="G12" s="284">
        <f>H11</f>
        <v>13</v>
      </c>
      <c r="H12" s="285"/>
      <c r="I12" s="287"/>
      <c r="J12" s="288"/>
      <c r="K12" s="292">
        <f>IF(E12&gt;G12,"1","0")+IF(B12&gt;D12,"1","0")</f>
        <v>0</v>
      </c>
      <c r="L12" s="289">
        <f>IF(G12&gt;E12,"1","0")+IF(D12&gt;B12,"1","0")</f>
        <v>2</v>
      </c>
      <c r="M12" s="289">
        <f>IF(E12=G12,"1","0")+IF(B12=D12,"1","0")</f>
        <v>0</v>
      </c>
      <c r="N12" s="289">
        <f>B12+E12</f>
        <v>7</v>
      </c>
      <c r="O12" s="289">
        <f>D12+G12</f>
        <v>23</v>
      </c>
      <c r="P12" s="294">
        <f>N12-O12</f>
        <v>-16</v>
      </c>
      <c r="Q12" s="299">
        <v>3</v>
      </c>
    </row>
    <row r="13" ht="29.25" customHeight="1" thickBot="1"/>
    <row r="14" spans="1:20" ht="40.5" customHeight="1">
      <c r="A14" s="3" t="s">
        <v>9</v>
      </c>
      <c r="B14" s="127" t="str">
        <f>A15</f>
        <v>首都大学東京</v>
      </c>
      <c r="C14" s="128"/>
      <c r="D14" s="129"/>
      <c r="E14" s="127" t="str">
        <f>A16</f>
        <v>信州大学</v>
      </c>
      <c r="F14" s="128"/>
      <c r="G14" s="129"/>
      <c r="H14" s="127" t="str">
        <f>A17</f>
        <v>獨協大学</v>
      </c>
      <c r="I14" s="128"/>
      <c r="J14" s="129"/>
      <c r="K14" s="127" t="str">
        <f>A18</f>
        <v>慶應義塾大学</v>
      </c>
      <c r="L14" s="128"/>
      <c r="M14" s="128"/>
      <c r="N14" s="4" t="s">
        <v>1</v>
      </c>
      <c r="O14" s="5" t="s">
        <v>2</v>
      </c>
      <c r="P14" s="5" t="s">
        <v>3</v>
      </c>
      <c r="Q14" s="5" t="s">
        <v>4</v>
      </c>
      <c r="R14" s="5" t="s">
        <v>5</v>
      </c>
      <c r="S14" s="5" t="s">
        <v>6</v>
      </c>
      <c r="T14" s="6" t="s">
        <v>7</v>
      </c>
    </row>
    <row r="15" spans="1:20" ht="40.5" customHeight="1">
      <c r="A15" s="7" t="s">
        <v>193</v>
      </c>
      <c r="B15" s="246"/>
      <c r="C15" s="247"/>
      <c r="D15" s="248"/>
      <c r="E15" s="249">
        <v>4</v>
      </c>
      <c r="F15" s="250" t="str">
        <f>IF(E15&gt;G15,"○",IF(E15&lt;G15,"×",IF(E15=G15,"△")))</f>
        <v>×</v>
      </c>
      <c r="G15" s="248">
        <v>8</v>
      </c>
      <c r="H15" s="249">
        <v>8</v>
      </c>
      <c r="I15" s="250" t="str">
        <f>IF(H15&gt;J15,"○",IF(H15&lt;J15,"×",IF(H15=J15,"△")))</f>
        <v>△</v>
      </c>
      <c r="J15" s="251">
        <v>8</v>
      </c>
      <c r="K15" s="252">
        <v>8</v>
      </c>
      <c r="L15" s="253" t="str">
        <f>IF(K15&gt;M15,"○",IF(K15&lt;M15,"×",IF(K15=M15,"△")))</f>
        <v>○</v>
      </c>
      <c r="M15" s="270">
        <v>7</v>
      </c>
      <c r="N15" s="272">
        <f>IF(H15&gt;J15,"1","0")+IF(K15&gt;M15,"1","0")+IF(E15&gt;G15,"1","0")</f>
        <v>1</v>
      </c>
      <c r="O15" s="254">
        <f>IF(J15&gt;H15,"1","0")+IF(M15&gt;K15,"1","0")+IF(G15&gt;E15,"1","0")</f>
        <v>1</v>
      </c>
      <c r="P15" s="254">
        <f>IF(H15=J15,"1","0")+IF(K15=M15,"1","0")+IF(E15=G15,"1","0")</f>
        <v>1</v>
      </c>
      <c r="Q15" s="255">
        <f>E15+H15+K15</f>
        <v>20</v>
      </c>
      <c r="R15" s="255">
        <f>G15+J15+M15</f>
        <v>23</v>
      </c>
      <c r="S15" s="256">
        <f>Q15-R15</f>
        <v>-3</v>
      </c>
      <c r="T15" s="298">
        <v>3</v>
      </c>
    </row>
    <row r="16" spans="1:20" ht="40.5" customHeight="1">
      <c r="A16" s="7" t="s">
        <v>196</v>
      </c>
      <c r="B16" s="246">
        <f>G15</f>
        <v>8</v>
      </c>
      <c r="C16" s="250" t="str">
        <f>IF(B16&gt;D16,"○",IF(B16&lt;D16,"×",IF(B16=D16,"△")))</f>
        <v>○</v>
      </c>
      <c r="D16" s="248">
        <f>E15</f>
        <v>4</v>
      </c>
      <c r="E16" s="249"/>
      <c r="F16" s="247"/>
      <c r="G16" s="248"/>
      <c r="H16" s="249">
        <v>3</v>
      </c>
      <c r="I16" s="250" t="str">
        <f>IF(H16&gt;J16,"○",IF(H16&lt;J16,"×",IF(H16=J16,"△")))</f>
        <v>×</v>
      </c>
      <c r="J16" s="251">
        <v>7</v>
      </c>
      <c r="K16" s="252">
        <v>11</v>
      </c>
      <c r="L16" s="257" t="str">
        <f>IF(K16&gt;M16,"○",IF(K16&lt;M16,"×",IF(K16=M16,"△")))</f>
        <v>○</v>
      </c>
      <c r="M16" s="270">
        <v>4</v>
      </c>
      <c r="N16" s="272">
        <f>IF(H16&gt;J16,"1","0")+IF(K16&gt;M16,"1","0")+IF(B16&gt;D16,"1","0")</f>
        <v>2</v>
      </c>
      <c r="O16" s="254">
        <f>IF(J16&gt;H16,"1","0")+IF(M16&gt;K16,"1","0")+IF(D16&gt;B16,"1","0")</f>
        <v>1</v>
      </c>
      <c r="P16" s="254">
        <f>IF(H16=J16,"1","0")+IF(K16=M16,"1","0")+IF(B16=D16,"1","0")</f>
        <v>0</v>
      </c>
      <c r="Q16" s="258">
        <f>B16+H16+K16</f>
        <v>22</v>
      </c>
      <c r="R16" s="258">
        <f>D16+J16+M16</f>
        <v>15</v>
      </c>
      <c r="S16" s="256">
        <f>Q16-R16</f>
        <v>7</v>
      </c>
      <c r="T16" s="298">
        <v>2</v>
      </c>
    </row>
    <row r="17" spans="1:20" ht="40.5" customHeight="1">
      <c r="A17" s="9" t="s">
        <v>197</v>
      </c>
      <c r="B17" s="246">
        <f>J15</f>
        <v>8</v>
      </c>
      <c r="C17" s="250" t="str">
        <f>IF(B17&gt;D17,"○",IF(B17&lt;D17,"×",IF(B17=D17,"△")))</f>
        <v>△</v>
      </c>
      <c r="D17" s="248">
        <f>H15</f>
        <v>8</v>
      </c>
      <c r="E17" s="249">
        <f>J16</f>
        <v>7</v>
      </c>
      <c r="F17" s="259" t="str">
        <f>IF(E17&gt;G17,"○",IF(E17&lt;G17,"×",IF(E17=G17,"△")))</f>
        <v>○</v>
      </c>
      <c r="G17" s="248">
        <f>H16</f>
        <v>3</v>
      </c>
      <c r="H17" s="249"/>
      <c r="I17" s="247"/>
      <c r="J17" s="251"/>
      <c r="K17" s="260">
        <v>10</v>
      </c>
      <c r="L17" s="257" t="str">
        <f>IF(K17&gt;M17,"○",IF(K17&lt;M17,"×",IF(K17=M17,"△")))</f>
        <v>○</v>
      </c>
      <c r="M17" s="271">
        <v>3</v>
      </c>
      <c r="N17" s="272">
        <f>IF(B17&gt;D17,"1","0")+IF(K17&gt;M17,"1","0")+IF(E17&gt;G17,"1","0")</f>
        <v>2</v>
      </c>
      <c r="O17" s="254">
        <f>IF(D17&gt;B17,"1","0")+IF(M17&gt;K17,"1","0")+IF(G17&gt;E17,"1","0")</f>
        <v>0</v>
      </c>
      <c r="P17" s="254">
        <f>IF(B17=D17,"1","0")+IF(K17=M17,"1","0")+IF(E17=G17,"1","0")</f>
        <v>1</v>
      </c>
      <c r="Q17" s="261">
        <f>B17+E17+K17</f>
        <v>25</v>
      </c>
      <c r="R17" s="261">
        <f>D17+G17+M17</f>
        <v>14</v>
      </c>
      <c r="S17" s="256">
        <f>Q17-R17</f>
        <v>11</v>
      </c>
      <c r="T17" s="300">
        <v>1</v>
      </c>
    </row>
    <row r="18" spans="1:20" ht="40.5" customHeight="1" thickBot="1">
      <c r="A18" s="8" t="s">
        <v>201</v>
      </c>
      <c r="B18" s="262">
        <f>M15</f>
        <v>7</v>
      </c>
      <c r="C18" s="263" t="str">
        <f>IF(B18&gt;D18,"○",IF(B18&lt;D18,"×",IF(B18=D18,"△")))</f>
        <v>×</v>
      </c>
      <c r="D18" s="264">
        <f>K15</f>
        <v>8</v>
      </c>
      <c r="E18" s="265">
        <f>M16</f>
        <v>4</v>
      </c>
      <c r="F18" s="263" t="str">
        <f>IF(E18&gt;G18,"○",IF(E18&lt;G18,"×",IF(E18=G18,"△")))</f>
        <v>×</v>
      </c>
      <c r="G18" s="264">
        <f>K16</f>
        <v>11</v>
      </c>
      <c r="H18" s="265">
        <f>M17</f>
        <v>3</v>
      </c>
      <c r="I18" s="263" t="str">
        <f>IF(H18&gt;J18,"○",IF(H18&lt;J18,"×",IF(H18=J18,"△")))</f>
        <v>×</v>
      </c>
      <c r="J18" s="264">
        <f>K17</f>
        <v>10</v>
      </c>
      <c r="K18" s="265"/>
      <c r="L18" s="266"/>
      <c r="M18" s="262"/>
      <c r="N18" s="273">
        <f>IF(H18&gt;J18,"1","0")+IF(B18&gt;D18,"1","0")+IF(E18&gt;G18,"1","0")</f>
        <v>0</v>
      </c>
      <c r="O18" s="267">
        <f>IF(J18&gt;H18,"1","0")+IF(D18&gt;B18,"1","0")+IF(G18&gt;E18,"1","0")</f>
        <v>3</v>
      </c>
      <c r="P18" s="267">
        <f>IF(H18=J18,"1","0")+IF(B18=D18,"1","0")+IF(E18=G18,"1","0")</f>
        <v>0</v>
      </c>
      <c r="Q18" s="268">
        <f>B18+E18+H18</f>
        <v>14</v>
      </c>
      <c r="R18" s="268">
        <f>D18+G18+J18</f>
        <v>29</v>
      </c>
      <c r="S18" s="269">
        <f>Q18-R18</f>
        <v>-15</v>
      </c>
      <c r="T18" s="299">
        <v>4</v>
      </c>
    </row>
    <row r="19" spans="1:20" ht="29.25" customHeight="1" thickBo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97"/>
      <c r="T19" s="11"/>
    </row>
    <row r="20" spans="1:20" ht="40.5" customHeight="1">
      <c r="A20" s="3" t="s">
        <v>10</v>
      </c>
      <c r="B20" s="127" t="str">
        <f>A21</f>
        <v>成蹊大学</v>
      </c>
      <c r="C20" s="128"/>
      <c r="D20" s="129"/>
      <c r="E20" s="127" t="str">
        <f>A22</f>
        <v>立教大学</v>
      </c>
      <c r="F20" s="128"/>
      <c r="G20" s="129"/>
      <c r="H20" s="127" t="str">
        <f>A23</f>
        <v>静岡大学</v>
      </c>
      <c r="I20" s="128"/>
      <c r="J20" s="129"/>
      <c r="K20" s="127" t="str">
        <f>A24</f>
        <v>U-19日本代表</v>
      </c>
      <c r="L20" s="128"/>
      <c r="M20" s="129"/>
      <c r="N20" s="4" t="s">
        <v>1</v>
      </c>
      <c r="O20" s="5" t="s">
        <v>2</v>
      </c>
      <c r="P20" s="5" t="s">
        <v>3</v>
      </c>
      <c r="Q20" s="5" t="s">
        <v>4</v>
      </c>
      <c r="R20" s="5" t="s">
        <v>5</v>
      </c>
      <c r="S20" s="296" t="s">
        <v>6</v>
      </c>
      <c r="T20" s="6" t="s">
        <v>7</v>
      </c>
    </row>
    <row r="21" spans="1:20" ht="40.5" customHeight="1">
      <c r="A21" s="7" t="s">
        <v>194</v>
      </c>
      <c r="B21" s="246"/>
      <c r="C21" s="247"/>
      <c r="D21" s="248"/>
      <c r="E21" s="249">
        <v>7</v>
      </c>
      <c r="F21" s="250" t="str">
        <f>IF(E21&gt;G21,"○",IF(E21&lt;G21,"×",IF(E21=G21,"△")))</f>
        <v>×</v>
      </c>
      <c r="G21" s="248">
        <v>8</v>
      </c>
      <c r="H21" s="249">
        <v>11</v>
      </c>
      <c r="I21" s="250" t="str">
        <f>IF(H21&gt;J21,"○",IF(H21&lt;J21,"×",IF(H21=J21,"△")))</f>
        <v>○</v>
      </c>
      <c r="J21" s="251">
        <v>3</v>
      </c>
      <c r="K21" s="252">
        <v>9</v>
      </c>
      <c r="L21" s="253" t="str">
        <f>IF(K21&gt;M21,"○",IF(K21&lt;M21,"×",IF(K21=M21,"△")))</f>
        <v>○</v>
      </c>
      <c r="M21" s="270">
        <v>4</v>
      </c>
      <c r="N21" s="272">
        <f>IF(H21&gt;J21,"1","0")+IF(K21&gt;M21,"1","0")+IF(E21&gt;G21,"1","0")</f>
        <v>2</v>
      </c>
      <c r="O21" s="254">
        <f>IF(J21&gt;H21,"1","0")+IF(M21&gt;K21,"1","0")+IF(G21&gt;E21,"1","0")</f>
        <v>1</v>
      </c>
      <c r="P21" s="254">
        <f>IF(H21=J21,"1","0")+IF(K21=M21,"1","0")+IF(E21=G21,"1","0")</f>
        <v>0</v>
      </c>
      <c r="Q21" s="255">
        <f>E21+H21+K21</f>
        <v>27</v>
      </c>
      <c r="R21" s="255">
        <f>G21+J21+M21</f>
        <v>15</v>
      </c>
      <c r="S21" s="256">
        <f>Q21-R21</f>
        <v>12</v>
      </c>
      <c r="T21" s="298">
        <v>2</v>
      </c>
    </row>
    <row r="22" spans="1:20" ht="40.5" customHeight="1">
      <c r="A22" s="122" t="s">
        <v>202</v>
      </c>
      <c r="B22" s="246">
        <f>G21</f>
        <v>8</v>
      </c>
      <c r="C22" s="250" t="str">
        <f>IF(B22&gt;D22,"○",IF(B22&lt;D22,"×",IF(B22=D22,"△")))</f>
        <v>○</v>
      </c>
      <c r="D22" s="248">
        <f>E21</f>
        <v>7</v>
      </c>
      <c r="E22" s="249"/>
      <c r="F22" s="247"/>
      <c r="G22" s="248"/>
      <c r="H22" s="249">
        <v>9</v>
      </c>
      <c r="I22" s="250" t="str">
        <f>IF(H22&gt;J22,"○",IF(H22&lt;J22,"×",IF(H22=J22,"△")))</f>
        <v>○</v>
      </c>
      <c r="J22" s="251">
        <v>2</v>
      </c>
      <c r="K22" s="252">
        <v>9</v>
      </c>
      <c r="L22" s="257" t="str">
        <f>IF(K22&gt;M22,"○",IF(K22&lt;M22,"×",IF(K22=M22,"△")))</f>
        <v>△</v>
      </c>
      <c r="M22" s="270">
        <v>9</v>
      </c>
      <c r="N22" s="272">
        <f>IF(H22&gt;J22,"1","0")+IF(K22&gt;M22,"1","0")+IF(B22&gt;D22,"1","0")</f>
        <v>2</v>
      </c>
      <c r="O22" s="254">
        <f>IF(J22&gt;H22,"1","0")+IF(M22&gt;K22,"1","0")+IF(D22&gt;B22,"1","0")</f>
        <v>0</v>
      </c>
      <c r="P22" s="254">
        <f>IF(H22=J22,"1","0")+IF(K22=M22,"1","0")+IF(B22=D22,"1","0")</f>
        <v>1</v>
      </c>
      <c r="Q22" s="258">
        <f>B22+H22+K22</f>
        <v>26</v>
      </c>
      <c r="R22" s="258">
        <f>D22+J22+M22</f>
        <v>18</v>
      </c>
      <c r="S22" s="256">
        <f>Q22-R22</f>
        <v>8</v>
      </c>
      <c r="T22" s="298">
        <v>1</v>
      </c>
    </row>
    <row r="23" spans="1:20" ht="40.5" customHeight="1">
      <c r="A23" s="9" t="s">
        <v>200</v>
      </c>
      <c r="B23" s="246">
        <f>J21</f>
        <v>3</v>
      </c>
      <c r="C23" s="250" t="str">
        <f>IF(B23&gt;D23,"○",IF(B23&lt;D23,"×",IF(B23=D23,"△")))</f>
        <v>×</v>
      </c>
      <c r="D23" s="248">
        <f>H21</f>
        <v>11</v>
      </c>
      <c r="E23" s="249">
        <f>J22</f>
        <v>2</v>
      </c>
      <c r="F23" s="259" t="str">
        <f>IF(E23&gt;G23,"○",IF(E23&lt;G23,"×",IF(E23=G23,"△")))</f>
        <v>×</v>
      </c>
      <c r="G23" s="248">
        <f>H22</f>
        <v>9</v>
      </c>
      <c r="H23" s="249"/>
      <c r="I23" s="247"/>
      <c r="J23" s="251"/>
      <c r="K23" s="260">
        <v>2</v>
      </c>
      <c r="L23" s="257" t="str">
        <f>IF(K23&gt;M23,"○",IF(K23&lt;M23,"×",IF(K23=M23,"△")))</f>
        <v>×</v>
      </c>
      <c r="M23" s="271">
        <v>10</v>
      </c>
      <c r="N23" s="272">
        <f>IF(B23&gt;D23,"1","0")+IF(K23&gt;M23,"1","0")+IF(E23&gt;G23,"1","0")</f>
        <v>0</v>
      </c>
      <c r="O23" s="254">
        <f>IF(D23&gt;B23,"1","0")+IF(M23&gt;K23,"1","0")+IF(G23&gt;E23,"1","0")</f>
        <v>3</v>
      </c>
      <c r="P23" s="254">
        <f>IF(B23=D23,"1","0")+IF(K23=M23,"1","0")+IF(E23=G23,"1","0")</f>
        <v>0</v>
      </c>
      <c r="Q23" s="261">
        <f>B23+E23+K23</f>
        <v>7</v>
      </c>
      <c r="R23" s="261">
        <f>D23+G23+M23</f>
        <v>30</v>
      </c>
      <c r="S23" s="256">
        <f>Q23-R23</f>
        <v>-23</v>
      </c>
      <c r="T23" s="300">
        <v>4</v>
      </c>
    </row>
    <row r="24" spans="1:20" ht="40.5" customHeight="1" thickBot="1">
      <c r="A24" s="8" t="s">
        <v>190</v>
      </c>
      <c r="B24" s="262">
        <f>M21</f>
        <v>4</v>
      </c>
      <c r="C24" s="263" t="str">
        <f>IF(B24&gt;D24,"○",IF(B24&lt;D24,"×",IF(B24=D24,"△")))</f>
        <v>×</v>
      </c>
      <c r="D24" s="264">
        <f>K21</f>
        <v>9</v>
      </c>
      <c r="E24" s="265">
        <f>M22</f>
        <v>9</v>
      </c>
      <c r="F24" s="263" t="str">
        <f>IF(E24&gt;G24,"○",IF(E24&lt;G24,"×",IF(E24=G24,"△")))</f>
        <v>△</v>
      </c>
      <c r="G24" s="264">
        <f>K22</f>
        <v>9</v>
      </c>
      <c r="H24" s="265">
        <f>M23</f>
        <v>10</v>
      </c>
      <c r="I24" s="263" t="str">
        <f>IF(H24&gt;J24,"○",IF(H24&lt;J24,"×",IF(H24=J24,"△")))</f>
        <v>○</v>
      </c>
      <c r="J24" s="264">
        <f>K23</f>
        <v>2</v>
      </c>
      <c r="K24" s="265"/>
      <c r="L24" s="266"/>
      <c r="M24" s="262"/>
      <c r="N24" s="273">
        <f>IF(H24&gt;J24,"1","0")+IF(B24&gt;D24,"1","0")+IF(E24&gt;G24,"1","0")</f>
        <v>1</v>
      </c>
      <c r="O24" s="267">
        <f>IF(J24&gt;H24,"1","0")+IF(D24&gt;B24,"1","0")+IF(G24&gt;E24,"1","0")</f>
        <v>1</v>
      </c>
      <c r="P24" s="267">
        <f>IF(H24=J24,"1","0")+IF(B24=D24,"1","0")+IF(E24=G24,"1","0")</f>
        <v>1</v>
      </c>
      <c r="Q24" s="268">
        <f>B24+E24+H24</f>
        <v>23</v>
      </c>
      <c r="R24" s="268">
        <f>D24+G24+J24</f>
        <v>20</v>
      </c>
      <c r="S24" s="269">
        <f>Q24-R24</f>
        <v>3</v>
      </c>
      <c r="T24" s="299">
        <v>3</v>
      </c>
    </row>
  </sheetData>
  <sheetProtection/>
  <mergeCells count="16">
    <mergeCell ref="B4:D4"/>
    <mergeCell ref="E4:G4"/>
    <mergeCell ref="H4:J4"/>
    <mergeCell ref="B9:D9"/>
    <mergeCell ref="E9:G9"/>
    <mergeCell ref="H9:J9"/>
    <mergeCell ref="K14:M14"/>
    <mergeCell ref="B20:D20"/>
    <mergeCell ref="E20:G20"/>
    <mergeCell ref="H20:J20"/>
    <mergeCell ref="K20:M20"/>
    <mergeCell ref="A1:T1"/>
    <mergeCell ref="A2:U2"/>
    <mergeCell ref="B14:D14"/>
    <mergeCell ref="E14:G14"/>
    <mergeCell ref="H14:J14"/>
  </mergeCells>
  <printOptions horizontalCentered="1"/>
  <pageMargins left="0.17" right="0.1968503937007874" top="0.31496062992125984" bottom="0.31496062992125984" header="0.1968503937007874" footer="0.1968503937007874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0"/>
  <sheetViews>
    <sheetView view="pageBreakPreview" zoomScale="60" zoomScaleNormal="70" zoomScalePageLayoutView="0" workbookViewId="0" topLeftCell="A1">
      <selection activeCell="I14" sqref="I14:J14"/>
    </sheetView>
  </sheetViews>
  <sheetFormatPr defaultColWidth="9.140625" defaultRowHeight="15"/>
  <cols>
    <col min="1" max="2" width="10.57421875" style="13" customWidth="1"/>
    <col min="3" max="4" width="2.00390625" style="13" customWidth="1"/>
    <col min="5" max="6" width="10.57421875" style="13" customWidth="1"/>
    <col min="7" max="8" width="1.57421875" style="13" customWidth="1"/>
    <col min="9" max="10" width="10.57421875" style="13" customWidth="1"/>
    <col min="11" max="12" width="2.00390625" style="13" customWidth="1"/>
    <col min="13" max="14" width="10.57421875" style="13" customWidth="1"/>
    <col min="15" max="16" width="2.00390625" style="13" customWidth="1"/>
    <col min="17" max="18" width="10.57421875" style="13" customWidth="1"/>
    <col min="19" max="20" width="1.7109375" style="13" customWidth="1"/>
    <col min="21" max="22" width="10.7109375" style="13" customWidth="1"/>
    <col min="23" max="24" width="2.00390625" style="13" customWidth="1"/>
    <col min="25" max="26" width="10.7109375" style="13" customWidth="1"/>
    <col min="27" max="28" width="2.00390625" style="13" customWidth="1"/>
    <col min="29" max="30" width="10.7109375" style="13" customWidth="1"/>
    <col min="31" max="32" width="2.00390625" style="13" customWidth="1"/>
    <col min="33" max="34" width="10.7109375" style="13" customWidth="1"/>
    <col min="35" max="36" width="2.00390625" style="13" customWidth="1"/>
    <col min="37" max="38" width="10.7109375" style="13" customWidth="1"/>
    <col min="39" max="16384" width="9.00390625" style="13" customWidth="1"/>
  </cols>
  <sheetData>
    <row r="1" spans="1:38" ht="48.75" customHeight="1">
      <c r="A1" s="155" t="s">
        <v>236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40"/>
      <c r="AF1" s="40"/>
      <c r="AG1" s="40"/>
      <c r="AH1" s="40"/>
      <c r="AI1" s="40"/>
      <c r="AJ1" s="40"/>
      <c r="AK1" s="40"/>
      <c r="AL1" s="40"/>
    </row>
    <row r="2" spans="1:30" ht="34.5" customHeight="1">
      <c r="A2" s="14"/>
      <c r="B2" s="14"/>
      <c r="C2" s="14"/>
      <c r="D2" s="14"/>
      <c r="E2" s="14"/>
      <c r="F2" s="14"/>
      <c r="G2" s="14"/>
      <c r="H2" s="14"/>
      <c r="I2" s="156" t="s">
        <v>133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35"/>
      <c r="X2" s="35"/>
      <c r="Y2" s="35"/>
      <c r="Z2" s="35"/>
      <c r="AA2" s="35"/>
      <c r="AB2" s="35"/>
      <c r="AC2" s="35"/>
      <c r="AD2" s="35"/>
    </row>
    <row r="3" spans="1:22" ht="43.5" customHeight="1" thickBot="1">
      <c r="A3" s="14"/>
      <c r="B3" s="14"/>
      <c r="C3" s="14"/>
      <c r="D3" s="14"/>
      <c r="E3" s="14"/>
      <c r="F3" s="14"/>
      <c r="G3" s="14"/>
      <c r="H3" s="14"/>
      <c r="I3" s="157" t="s">
        <v>134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30" ht="39.75" customHeight="1" thickBot="1">
      <c r="A4" s="14"/>
      <c r="B4" s="14"/>
      <c r="C4" s="14"/>
      <c r="D4" s="14"/>
      <c r="E4" s="14"/>
      <c r="F4" s="14"/>
      <c r="G4" s="14"/>
      <c r="H4" s="14"/>
      <c r="I4" s="158" t="s">
        <v>257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  <c r="W4" s="38"/>
      <c r="X4" s="39"/>
      <c r="Y4" s="39"/>
      <c r="Z4" s="39"/>
      <c r="AA4" s="39"/>
      <c r="AB4" s="39"/>
      <c r="AC4" s="39"/>
      <c r="AD4" s="39"/>
    </row>
    <row r="5" spans="15:20" ht="29.25" customHeight="1">
      <c r="O5" s="391"/>
      <c r="P5" s="37"/>
      <c r="Q5" s="37"/>
      <c r="R5" s="37"/>
      <c r="S5" s="37"/>
      <c r="T5" s="17"/>
    </row>
    <row r="6" spans="1:30" ht="29.25" customHeight="1" thickBot="1">
      <c r="A6" s="33"/>
      <c r="B6" s="29"/>
      <c r="C6" s="29"/>
      <c r="D6" s="369"/>
      <c r="E6" s="369"/>
      <c r="F6" s="369"/>
      <c r="G6" s="369"/>
      <c r="H6" s="395"/>
      <c r="I6" s="395"/>
      <c r="J6" s="395"/>
      <c r="K6" s="395"/>
      <c r="L6" s="396"/>
      <c r="M6" s="397"/>
      <c r="N6" s="398"/>
      <c r="O6" s="399"/>
      <c r="P6" s="371"/>
      <c r="Q6" s="371"/>
      <c r="R6" s="372"/>
      <c r="S6" s="373"/>
      <c r="T6" s="373"/>
      <c r="U6" s="374"/>
      <c r="V6" s="374"/>
      <c r="W6" s="374"/>
      <c r="X6" s="374"/>
      <c r="Y6" s="374"/>
      <c r="Z6" s="374"/>
      <c r="AA6" s="374"/>
      <c r="AB6" s="374"/>
      <c r="AC6" s="374"/>
      <c r="AD6" s="374"/>
    </row>
    <row r="7" spans="1:30" s="17" customFormat="1" ht="29.25" customHeight="1" thickTop="1">
      <c r="A7" s="378"/>
      <c r="B7" s="378"/>
      <c r="C7" s="378"/>
      <c r="D7" s="378"/>
      <c r="E7" s="378"/>
      <c r="F7" s="386">
        <v>11</v>
      </c>
      <c r="G7" s="389"/>
      <c r="H7" s="378"/>
      <c r="I7" s="378"/>
      <c r="J7" s="378"/>
      <c r="K7" s="378"/>
      <c r="L7" s="378"/>
      <c r="M7" s="378"/>
      <c r="N7" s="337" t="s">
        <v>258</v>
      </c>
      <c r="O7" s="337"/>
      <c r="P7" s="162"/>
      <c r="Q7" s="162"/>
      <c r="R7" s="376"/>
      <c r="S7" s="376"/>
      <c r="T7" s="376"/>
      <c r="U7" s="376"/>
      <c r="V7" s="376"/>
      <c r="W7" s="392"/>
      <c r="X7" s="387">
        <v>5</v>
      </c>
      <c r="Y7" s="387"/>
      <c r="Z7" s="378"/>
      <c r="AA7" s="378"/>
      <c r="AB7" s="378"/>
      <c r="AC7" s="378"/>
      <c r="AD7" s="378"/>
    </row>
    <row r="8" spans="1:31" s="18" customFormat="1" ht="29.25" customHeight="1" thickBot="1">
      <c r="A8" s="377"/>
      <c r="B8" s="377"/>
      <c r="C8" s="377"/>
      <c r="D8" s="393"/>
      <c r="E8" s="393"/>
      <c r="F8" s="393"/>
      <c r="G8" s="394"/>
      <c r="H8" s="380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88"/>
      <c r="X8" s="393"/>
      <c r="Y8" s="393"/>
      <c r="Z8" s="393"/>
      <c r="AA8" s="393"/>
      <c r="AB8" s="378"/>
      <c r="AC8" s="378"/>
      <c r="AD8" s="378"/>
      <c r="AE8" s="19"/>
    </row>
    <row r="9" spans="1:37" s="18" customFormat="1" ht="29.25" customHeight="1" thickTop="1">
      <c r="A9" s="378"/>
      <c r="B9" s="386">
        <v>10</v>
      </c>
      <c r="C9" s="389"/>
      <c r="D9" s="378"/>
      <c r="E9" s="378"/>
      <c r="F9" s="337" t="s">
        <v>259</v>
      </c>
      <c r="G9" s="337"/>
      <c r="H9" s="162"/>
      <c r="I9" s="162"/>
      <c r="J9" s="376"/>
      <c r="K9" s="392"/>
      <c r="L9" s="387">
        <v>2</v>
      </c>
      <c r="M9" s="387"/>
      <c r="N9" s="379"/>
      <c r="O9" s="377"/>
      <c r="P9" s="377"/>
      <c r="Q9" s="377"/>
      <c r="R9" s="386">
        <v>6</v>
      </c>
      <c r="S9" s="389"/>
      <c r="T9" s="376"/>
      <c r="U9" s="376"/>
      <c r="V9" s="162" t="s">
        <v>260</v>
      </c>
      <c r="W9" s="162"/>
      <c r="X9" s="337"/>
      <c r="Y9" s="337"/>
      <c r="Z9" s="378"/>
      <c r="AA9" s="388"/>
      <c r="AB9" s="387">
        <v>10</v>
      </c>
      <c r="AC9" s="387"/>
      <c r="AD9" s="378"/>
      <c r="AE9" s="19"/>
      <c r="AF9" s="19"/>
      <c r="AG9" s="19"/>
      <c r="AH9" s="19"/>
      <c r="AI9" s="19"/>
      <c r="AJ9" s="19"/>
      <c r="AK9" s="19"/>
    </row>
    <row r="10" spans="1:30" s="18" customFormat="1" ht="29.25" customHeight="1" thickBot="1">
      <c r="A10" s="378"/>
      <c r="B10" s="393"/>
      <c r="C10" s="394"/>
      <c r="D10" s="380"/>
      <c r="E10" s="380"/>
      <c r="F10" s="378"/>
      <c r="G10" s="378"/>
      <c r="H10" s="378"/>
      <c r="I10" s="378"/>
      <c r="J10" s="393"/>
      <c r="K10" s="394"/>
      <c r="L10" s="380"/>
      <c r="M10" s="380"/>
      <c r="N10" s="378"/>
      <c r="O10" s="378"/>
      <c r="P10" s="378"/>
      <c r="Q10" s="378"/>
      <c r="R10" s="393"/>
      <c r="S10" s="394"/>
      <c r="T10" s="380"/>
      <c r="U10" s="380"/>
      <c r="V10" s="378"/>
      <c r="W10" s="378"/>
      <c r="X10" s="378"/>
      <c r="Y10" s="378"/>
      <c r="Z10" s="380"/>
      <c r="AA10" s="390"/>
      <c r="AB10" s="393"/>
      <c r="AC10" s="393"/>
      <c r="AD10" s="378"/>
    </row>
    <row r="11" spans="1:30" s="18" customFormat="1" ht="29.25" customHeight="1" thickTop="1">
      <c r="A11" s="368">
        <v>12</v>
      </c>
      <c r="B11" s="337" t="s">
        <v>261</v>
      </c>
      <c r="C11" s="337"/>
      <c r="D11" s="162"/>
      <c r="E11" s="163"/>
      <c r="F11" s="381">
        <v>3</v>
      </c>
      <c r="G11" s="378"/>
      <c r="H11" s="378"/>
      <c r="I11" s="368">
        <v>10</v>
      </c>
      <c r="J11" s="337" t="s">
        <v>262</v>
      </c>
      <c r="K11" s="337"/>
      <c r="L11" s="162"/>
      <c r="M11" s="163"/>
      <c r="N11" s="381">
        <v>5</v>
      </c>
      <c r="O11" s="378"/>
      <c r="P11" s="378"/>
      <c r="Q11" s="368">
        <v>9</v>
      </c>
      <c r="R11" s="337" t="s">
        <v>263</v>
      </c>
      <c r="S11" s="337"/>
      <c r="T11" s="162"/>
      <c r="U11" s="163"/>
      <c r="V11" s="381">
        <v>4</v>
      </c>
      <c r="W11" s="378"/>
      <c r="X11" s="378"/>
      <c r="Y11" s="367">
        <v>5</v>
      </c>
      <c r="Z11" s="161" t="s">
        <v>264</v>
      </c>
      <c r="AA11" s="162"/>
      <c r="AB11" s="337"/>
      <c r="AC11" s="348"/>
      <c r="AD11" s="28">
        <v>9</v>
      </c>
    </row>
    <row r="12" spans="1:30" s="20" customFormat="1" ht="29.25" customHeight="1" thickBot="1">
      <c r="A12" s="388"/>
      <c r="B12" s="378"/>
      <c r="C12" s="378"/>
      <c r="D12" s="377"/>
      <c r="E12" s="382"/>
      <c r="F12" s="378"/>
      <c r="G12" s="378"/>
      <c r="H12" s="378"/>
      <c r="I12" s="388"/>
      <c r="J12" s="378"/>
      <c r="K12" s="378"/>
      <c r="L12" s="377"/>
      <c r="M12" s="382"/>
      <c r="N12" s="378"/>
      <c r="O12" s="378"/>
      <c r="P12" s="378"/>
      <c r="Q12" s="388"/>
      <c r="R12" s="378"/>
      <c r="S12" s="378"/>
      <c r="T12" s="377"/>
      <c r="U12" s="382"/>
      <c r="V12" s="378"/>
      <c r="W12" s="378"/>
      <c r="X12" s="378"/>
      <c r="Y12" s="382"/>
      <c r="Z12" s="378"/>
      <c r="AA12" s="378"/>
      <c r="AB12" s="378"/>
      <c r="AC12" s="388"/>
      <c r="AD12" s="378"/>
    </row>
    <row r="13" spans="1:30" s="47" customFormat="1" ht="21.75" customHeight="1">
      <c r="A13" s="164" t="s">
        <v>135</v>
      </c>
      <c r="B13" s="165"/>
      <c r="C13" s="49"/>
      <c r="E13" s="164" t="s">
        <v>136</v>
      </c>
      <c r="F13" s="165"/>
      <c r="I13" s="164" t="s">
        <v>137</v>
      </c>
      <c r="J13" s="165"/>
      <c r="K13" s="49"/>
      <c r="M13" s="164" t="s">
        <v>138</v>
      </c>
      <c r="N13" s="165"/>
      <c r="Q13" s="164" t="s">
        <v>139</v>
      </c>
      <c r="R13" s="165"/>
      <c r="S13" s="49"/>
      <c r="U13" s="164" t="s">
        <v>140</v>
      </c>
      <c r="V13" s="165"/>
      <c r="Y13" s="164" t="s">
        <v>141</v>
      </c>
      <c r="Z13" s="165"/>
      <c r="AA13" s="49"/>
      <c r="AC13" s="164" t="s">
        <v>142</v>
      </c>
      <c r="AD13" s="165"/>
    </row>
    <row r="14" spans="1:30" ht="63.75" customHeight="1" thickBot="1">
      <c r="A14" s="351" t="s">
        <v>212</v>
      </c>
      <c r="B14" s="352"/>
      <c r="C14" s="22"/>
      <c r="E14" s="351" t="s">
        <v>207</v>
      </c>
      <c r="F14" s="352"/>
      <c r="G14" s="21"/>
      <c r="H14" s="21"/>
      <c r="I14" s="351" t="s">
        <v>216</v>
      </c>
      <c r="J14" s="352"/>
      <c r="K14" s="22"/>
      <c r="M14" s="351" t="s">
        <v>215</v>
      </c>
      <c r="N14" s="352"/>
      <c r="O14" s="21"/>
      <c r="P14" s="21"/>
      <c r="Q14" s="351" t="s">
        <v>211</v>
      </c>
      <c r="R14" s="352"/>
      <c r="S14" s="22"/>
      <c r="U14" s="351" t="s">
        <v>255</v>
      </c>
      <c r="V14" s="352"/>
      <c r="W14" s="21"/>
      <c r="X14" s="21"/>
      <c r="Y14" s="351" t="s">
        <v>256</v>
      </c>
      <c r="Z14" s="352"/>
      <c r="AA14" s="22"/>
      <c r="AC14" s="351" t="s">
        <v>204</v>
      </c>
      <c r="AD14" s="352"/>
    </row>
    <row r="15" spans="1:38" ht="27.75" customHeight="1">
      <c r="A15" s="22"/>
      <c r="B15" s="22"/>
      <c r="C15" s="22"/>
      <c r="E15" s="22"/>
      <c r="F15" s="22"/>
      <c r="G15" s="21"/>
      <c r="H15" s="21"/>
      <c r="I15" s="22"/>
      <c r="J15" s="22"/>
      <c r="K15" s="22"/>
      <c r="M15" s="22"/>
      <c r="N15" s="22"/>
      <c r="O15" s="21"/>
      <c r="P15" s="21"/>
      <c r="Q15" s="22"/>
      <c r="R15" s="22"/>
      <c r="U15" s="22"/>
      <c r="V15" s="22"/>
      <c r="W15" s="21"/>
      <c r="X15" s="21"/>
      <c r="Y15" s="22"/>
      <c r="Z15" s="22"/>
      <c r="AA15" s="22"/>
      <c r="AC15" s="22"/>
      <c r="AD15" s="22"/>
      <c r="AE15" s="21"/>
      <c r="AF15" s="21"/>
      <c r="AG15" s="22"/>
      <c r="AH15" s="22"/>
      <c r="AI15" s="22"/>
      <c r="AK15" s="22"/>
      <c r="AL15" s="22"/>
    </row>
    <row r="16" spans="1:34" ht="34.5" customHeight="1" thickBot="1">
      <c r="A16" s="22"/>
      <c r="B16" s="22"/>
      <c r="C16" s="21"/>
      <c r="D16" s="21"/>
      <c r="E16" s="22"/>
      <c r="F16" s="22"/>
      <c r="G16" s="22"/>
      <c r="I16" s="22"/>
      <c r="J16" s="22"/>
      <c r="K16" s="21"/>
      <c r="L16" s="21"/>
      <c r="M16" s="166" t="s">
        <v>143</v>
      </c>
      <c r="N16" s="166"/>
      <c r="O16" s="166"/>
      <c r="P16" s="166"/>
      <c r="Q16" s="166"/>
      <c r="R16" s="166"/>
      <c r="S16" s="21"/>
      <c r="T16" s="21"/>
      <c r="U16" s="22"/>
      <c r="V16" s="22"/>
      <c r="Y16" s="22"/>
      <c r="Z16" s="22"/>
      <c r="AA16" s="21"/>
      <c r="AB16" s="21"/>
      <c r="AC16" s="22"/>
      <c r="AD16" s="22"/>
      <c r="AE16" s="22"/>
      <c r="AG16" s="22"/>
      <c r="AH16" s="22"/>
    </row>
    <row r="17" spans="1:22" ht="17.25">
      <c r="A17" s="22"/>
      <c r="B17" s="22"/>
      <c r="C17" s="21"/>
      <c r="D17" s="21"/>
      <c r="E17" s="22"/>
      <c r="F17" s="22"/>
      <c r="G17" s="22"/>
      <c r="I17" s="22"/>
      <c r="J17" s="22"/>
      <c r="K17" s="21"/>
      <c r="L17" s="21"/>
      <c r="M17" s="168" t="s">
        <v>207</v>
      </c>
      <c r="N17" s="169"/>
      <c r="O17" s="169"/>
      <c r="P17" s="169"/>
      <c r="Q17" s="169"/>
      <c r="R17" s="359"/>
      <c r="S17" s="21"/>
      <c r="T17" s="21"/>
      <c r="U17" s="22"/>
      <c r="V17" s="22"/>
    </row>
    <row r="18" spans="2:29" ht="29.25" thickBot="1">
      <c r="B18" s="167" t="s">
        <v>144</v>
      </c>
      <c r="C18" s="167"/>
      <c r="D18" s="167"/>
      <c r="E18" s="167"/>
      <c r="M18" s="360"/>
      <c r="N18" s="361"/>
      <c r="O18" s="361"/>
      <c r="P18" s="361"/>
      <c r="Q18" s="361"/>
      <c r="R18" s="362"/>
      <c r="Z18" s="167" t="s">
        <v>145</v>
      </c>
      <c r="AA18" s="167"/>
      <c r="AB18" s="167"/>
      <c r="AC18" s="167"/>
    </row>
    <row r="19" spans="2:29" ht="29.25" customHeight="1" thickBot="1">
      <c r="B19" s="353" t="s">
        <v>211</v>
      </c>
      <c r="C19" s="354"/>
      <c r="D19" s="354"/>
      <c r="E19" s="355"/>
      <c r="L19" s="407"/>
      <c r="M19" s="407"/>
      <c r="N19" s="407"/>
      <c r="O19" s="408"/>
      <c r="P19" s="36"/>
      <c r="Z19" s="353" t="s">
        <v>215</v>
      </c>
      <c r="AA19" s="363"/>
      <c r="AB19" s="363"/>
      <c r="AC19" s="364"/>
    </row>
    <row r="20" spans="1:30" ht="29.25" customHeight="1" thickBot="1" thickTop="1">
      <c r="A20" s="15"/>
      <c r="B20" s="356"/>
      <c r="C20" s="357"/>
      <c r="D20" s="357"/>
      <c r="E20" s="358"/>
      <c r="F20" s="16"/>
      <c r="G20" s="16"/>
      <c r="J20" s="386">
        <v>10</v>
      </c>
      <c r="K20" s="389"/>
      <c r="L20" s="370"/>
      <c r="M20" s="370"/>
      <c r="N20" s="337" t="s">
        <v>265</v>
      </c>
      <c r="O20" s="337"/>
      <c r="P20" s="162"/>
      <c r="Q20" s="162"/>
      <c r="R20" s="375"/>
      <c r="S20" s="404"/>
      <c r="T20" s="387">
        <v>6</v>
      </c>
      <c r="U20" s="400"/>
      <c r="Y20" s="15"/>
      <c r="Z20" s="365"/>
      <c r="AA20" s="322"/>
      <c r="AB20" s="322"/>
      <c r="AC20" s="366"/>
      <c r="AD20" s="16"/>
    </row>
    <row r="21" spans="1:30" ht="29.25" customHeight="1" thickBot="1">
      <c r="A21" s="383"/>
      <c r="B21" s="372"/>
      <c r="C21" s="402"/>
      <c r="D21" s="405"/>
      <c r="E21" s="405"/>
      <c r="F21" s="29"/>
      <c r="G21" s="29"/>
      <c r="H21" s="374"/>
      <c r="I21" s="374"/>
      <c r="J21" s="396"/>
      <c r="K21" s="406"/>
      <c r="L21" s="370"/>
      <c r="M21" s="370"/>
      <c r="N21" s="370"/>
      <c r="O21" s="29"/>
      <c r="P21" s="370"/>
      <c r="Q21" s="370"/>
      <c r="R21" s="370"/>
      <c r="S21" s="403"/>
      <c r="T21" s="396"/>
      <c r="U21" s="396"/>
      <c r="V21" s="374"/>
      <c r="W21" s="374"/>
      <c r="X21" s="374"/>
      <c r="Y21" s="384"/>
      <c r="Z21" s="405"/>
      <c r="AA21" s="409"/>
      <c r="AB21" s="372"/>
      <c r="AC21" s="372"/>
      <c r="AD21" s="29"/>
    </row>
    <row r="22" spans="1:30" ht="29.25" customHeight="1" thickTop="1">
      <c r="A22" s="367">
        <v>4</v>
      </c>
      <c r="B22" s="161" t="s">
        <v>146</v>
      </c>
      <c r="C22" s="162"/>
      <c r="D22" s="337"/>
      <c r="E22" s="348"/>
      <c r="F22" s="28">
        <v>9</v>
      </c>
      <c r="G22" s="29"/>
      <c r="H22" s="374"/>
      <c r="I22" s="368">
        <v>5</v>
      </c>
      <c r="J22" s="337" t="s">
        <v>147</v>
      </c>
      <c r="K22" s="337"/>
      <c r="L22" s="162"/>
      <c r="M22" s="163"/>
      <c r="N22" s="381">
        <v>2</v>
      </c>
      <c r="O22" s="378"/>
      <c r="P22" s="378"/>
      <c r="Q22" s="367">
        <v>4</v>
      </c>
      <c r="R22" s="161" t="s">
        <v>148</v>
      </c>
      <c r="S22" s="162"/>
      <c r="T22" s="337"/>
      <c r="U22" s="348"/>
      <c r="V22" s="28">
        <v>9</v>
      </c>
      <c r="W22" s="374"/>
      <c r="X22" s="374"/>
      <c r="Y22" s="368">
        <v>7</v>
      </c>
      <c r="Z22" s="337" t="s">
        <v>149</v>
      </c>
      <c r="AA22" s="337"/>
      <c r="AB22" s="162"/>
      <c r="AC22" s="163"/>
      <c r="AD22" s="28">
        <v>5</v>
      </c>
    </row>
    <row r="23" spans="1:30" ht="29.25" customHeight="1" thickBot="1">
      <c r="A23" s="385"/>
      <c r="B23" s="29"/>
      <c r="C23" s="29"/>
      <c r="D23" s="29"/>
      <c r="E23" s="401"/>
      <c r="F23" s="29"/>
      <c r="G23" s="29"/>
      <c r="H23" s="374"/>
      <c r="I23" s="401"/>
      <c r="J23" s="29"/>
      <c r="K23" s="29"/>
      <c r="L23" s="374"/>
      <c r="M23" s="385"/>
      <c r="N23" s="29"/>
      <c r="O23" s="29"/>
      <c r="P23" s="29"/>
      <c r="Q23" s="385"/>
      <c r="R23" s="29"/>
      <c r="S23" s="29"/>
      <c r="T23" s="370"/>
      <c r="U23" s="401"/>
      <c r="V23" s="29"/>
      <c r="W23" s="374"/>
      <c r="X23" s="374"/>
      <c r="Y23" s="401"/>
      <c r="Z23" s="29"/>
      <c r="AA23" s="29"/>
      <c r="AB23" s="29"/>
      <c r="AC23" s="385"/>
      <c r="AD23" s="29"/>
    </row>
    <row r="24" spans="1:30" s="48" customFormat="1" ht="21.75" customHeight="1">
      <c r="A24" s="244" t="s">
        <v>152</v>
      </c>
      <c r="B24" s="245"/>
      <c r="C24" s="241"/>
      <c r="D24" s="241"/>
      <c r="E24" s="244" t="s">
        <v>153</v>
      </c>
      <c r="F24" s="245"/>
      <c r="G24" s="242"/>
      <c r="H24" s="243"/>
      <c r="I24" s="244" t="s">
        <v>232</v>
      </c>
      <c r="J24" s="245"/>
      <c r="K24" s="242"/>
      <c r="L24" s="243"/>
      <c r="M24" s="244" t="s">
        <v>233</v>
      </c>
      <c r="N24" s="245"/>
      <c r="O24" s="241"/>
      <c r="P24" s="241"/>
      <c r="Q24" s="244" t="s">
        <v>234</v>
      </c>
      <c r="R24" s="245"/>
      <c r="S24" s="242"/>
      <c r="T24" s="243"/>
      <c r="U24" s="244" t="s">
        <v>235</v>
      </c>
      <c r="V24" s="245"/>
      <c r="W24" s="243"/>
      <c r="X24" s="243"/>
      <c r="Y24" s="244" t="s">
        <v>150</v>
      </c>
      <c r="Z24" s="245"/>
      <c r="AA24" s="241"/>
      <c r="AB24" s="241"/>
      <c r="AC24" s="244" t="s">
        <v>151</v>
      </c>
      <c r="AD24" s="245"/>
    </row>
    <row r="25" spans="1:30" ht="63.75" customHeight="1" thickBot="1">
      <c r="A25" s="351" t="s">
        <v>216</v>
      </c>
      <c r="B25" s="352"/>
      <c r="C25" s="21"/>
      <c r="D25" s="21"/>
      <c r="E25" s="351" t="s">
        <v>211</v>
      </c>
      <c r="F25" s="352"/>
      <c r="G25" s="22"/>
      <c r="I25" s="351" t="s">
        <v>207</v>
      </c>
      <c r="J25" s="352"/>
      <c r="K25" s="22"/>
      <c r="M25" s="351" t="s">
        <v>215</v>
      </c>
      <c r="N25" s="352"/>
      <c r="O25" s="21"/>
      <c r="P25" s="21"/>
      <c r="Q25" s="351" t="s">
        <v>255</v>
      </c>
      <c r="R25" s="352"/>
      <c r="S25" s="22"/>
      <c r="U25" s="351" t="s">
        <v>256</v>
      </c>
      <c r="V25" s="352"/>
      <c r="Y25" s="351" t="s">
        <v>215</v>
      </c>
      <c r="Z25" s="352"/>
      <c r="AA25" s="21"/>
      <c r="AB25" s="21"/>
      <c r="AC25" s="351" t="s">
        <v>255</v>
      </c>
      <c r="AD25" s="352"/>
    </row>
    <row r="27" ht="14.25" thickBot="1"/>
    <row r="28" spans="3:34" ht="24" customHeight="1">
      <c r="C28" s="168" t="s">
        <v>154</v>
      </c>
      <c r="D28" s="169"/>
      <c r="E28" s="169"/>
      <c r="F28" s="170"/>
      <c r="G28" s="177" t="str">
        <f>C31</f>
        <v>あリーグ３位</v>
      </c>
      <c r="H28" s="178"/>
      <c r="I28" s="178"/>
      <c r="J28" s="179"/>
      <c r="K28" s="180" t="str">
        <f>C34</f>
        <v>えリーグ３位</v>
      </c>
      <c r="L28" s="178"/>
      <c r="M28" s="178"/>
      <c r="N28" s="179"/>
      <c r="O28" s="180" t="str">
        <f>C37</f>
        <v>うリーグ４位</v>
      </c>
      <c r="P28" s="178"/>
      <c r="Q28" s="178"/>
      <c r="R28" s="181"/>
      <c r="S28" s="182" t="s">
        <v>155</v>
      </c>
      <c r="T28" s="183"/>
      <c r="U28" s="183"/>
      <c r="V28" s="183" t="s">
        <v>156</v>
      </c>
      <c r="W28" s="183"/>
      <c r="X28" s="188"/>
      <c r="Y28" s="191" t="s">
        <v>157</v>
      </c>
      <c r="AH28" s="22"/>
    </row>
    <row r="29" spans="3:34" ht="24" customHeight="1">
      <c r="C29" s="171"/>
      <c r="D29" s="172"/>
      <c r="E29" s="172"/>
      <c r="F29" s="173"/>
      <c r="G29" s="301" t="str">
        <f>C32</f>
        <v>REGARS</v>
      </c>
      <c r="H29" s="302"/>
      <c r="I29" s="302"/>
      <c r="J29" s="303"/>
      <c r="K29" s="304" t="str">
        <f>C35</f>
        <v>U-19日本代表</v>
      </c>
      <c r="L29" s="302"/>
      <c r="M29" s="302"/>
      <c r="N29" s="303"/>
      <c r="O29" s="304" t="str">
        <f>C38</f>
        <v>慶應義塾大学</v>
      </c>
      <c r="P29" s="302"/>
      <c r="Q29" s="302"/>
      <c r="R29" s="305"/>
      <c r="S29" s="184"/>
      <c r="T29" s="185"/>
      <c r="U29" s="185"/>
      <c r="V29" s="185"/>
      <c r="W29" s="185"/>
      <c r="X29" s="189"/>
      <c r="Y29" s="192"/>
      <c r="AH29" s="17"/>
    </row>
    <row r="30" spans="3:34" ht="24" customHeight="1" thickBot="1">
      <c r="C30" s="174"/>
      <c r="D30" s="175"/>
      <c r="E30" s="175"/>
      <c r="F30" s="176"/>
      <c r="G30" s="306"/>
      <c r="H30" s="307"/>
      <c r="I30" s="307"/>
      <c r="J30" s="308"/>
      <c r="K30" s="309"/>
      <c r="L30" s="307"/>
      <c r="M30" s="307"/>
      <c r="N30" s="308"/>
      <c r="O30" s="309"/>
      <c r="P30" s="307"/>
      <c r="Q30" s="307"/>
      <c r="R30" s="310"/>
      <c r="S30" s="186"/>
      <c r="T30" s="187"/>
      <c r="U30" s="187"/>
      <c r="V30" s="187"/>
      <c r="W30" s="187"/>
      <c r="X30" s="190"/>
      <c r="Y30" s="193"/>
      <c r="AH30" s="17"/>
    </row>
    <row r="31" spans="3:34" ht="24" customHeight="1" thickTop="1">
      <c r="C31" s="194" t="s">
        <v>158</v>
      </c>
      <c r="D31" s="195"/>
      <c r="E31" s="195"/>
      <c r="F31" s="196"/>
      <c r="G31" s="197"/>
      <c r="H31" s="198"/>
      <c r="I31" s="198"/>
      <c r="J31" s="199"/>
      <c r="K31" s="206" t="s">
        <v>159</v>
      </c>
      <c r="L31" s="207"/>
      <c r="M31" s="207"/>
      <c r="N31" s="208"/>
      <c r="O31" s="206" t="s">
        <v>160</v>
      </c>
      <c r="P31" s="207"/>
      <c r="Q31" s="207"/>
      <c r="R31" s="209"/>
      <c r="S31" s="325">
        <v>2</v>
      </c>
      <c r="T31" s="326"/>
      <c r="U31" s="326"/>
      <c r="V31" s="326">
        <v>0</v>
      </c>
      <c r="W31" s="326"/>
      <c r="X31" s="213"/>
      <c r="Y31" s="333">
        <v>1</v>
      </c>
      <c r="AH31" s="17"/>
    </row>
    <row r="32" spans="3:34" ht="24" customHeight="1">
      <c r="C32" s="311" t="s">
        <v>237</v>
      </c>
      <c r="D32" s="302"/>
      <c r="E32" s="302"/>
      <c r="F32" s="312"/>
      <c r="G32" s="200"/>
      <c r="H32" s="201"/>
      <c r="I32" s="201"/>
      <c r="J32" s="202"/>
      <c r="K32" s="210" t="s">
        <v>240</v>
      </c>
      <c r="L32" s="211"/>
      <c r="M32" s="211"/>
      <c r="N32" s="212"/>
      <c r="O32" s="210" t="s">
        <v>241</v>
      </c>
      <c r="P32" s="211"/>
      <c r="Q32" s="211"/>
      <c r="R32" s="216"/>
      <c r="S32" s="327"/>
      <c r="T32" s="328"/>
      <c r="U32" s="328"/>
      <c r="V32" s="328"/>
      <c r="W32" s="328"/>
      <c r="X32" s="329"/>
      <c r="Y32" s="334"/>
      <c r="AH32" s="16"/>
    </row>
    <row r="33" spans="3:34" ht="24" customHeight="1">
      <c r="C33" s="313"/>
      <c r="D33" s="314"/>
      <c r="E33" s="314"/>
      <c r="F33" s="315"/>
      <c r="G33" s="203"/>
      <c r="H33" s="204"/>
      <c r="I33" s="204"/>
      <c r="J33" s="205"/>
      <c r="K33" s="213"/>
      <c r="L33" s="214"/>
      <c r="M33" s="214"/>
      <c r="N33" s="215"/>
      <c r="O33" s="213"/>
      <c r="P33" s="214"/>
      <c r="Q33" s="214"/>
      <c r="R33" s="217"/>
      <c r="S33" s="327"/>
      <c r="T33" s="328"/>
      <c r="U33" s="328"/>
      <c r="V33" s="328"/>
      <c r="W33" s="328"/>
      <c r="X33" s="329"/>
      <c r="Y33" s="334"/>
      <c r="AH33" s="26"/>
    </row>
    <row r="34" spans="3:34" ht="24" customHeight="1">
      <c r="C34" s="218" t="s">
        <v>161</v>
      </c>
      <c r="D34" s="219"/>
      <c r="E34" s="219"/>
      <c r="F34" s="220"/>
      <c r="G34" s="41"/>
      <c r="H34" s="31"/>
      <c r="I34" s="31"/>
      <c r="J34" s="32"/>
      <c r="K34" s="221"/>
      <c r="L34" s="222"/>
      <c r="M34" s="222"/>
      <c r="N34" s="223"/>
      <c r="O34" s="230" t="s">
        <v>162</v>
      </c>
      <c r="P34" s="231"/>
      <c r="Q34" s="231"/>
      <c r="R34" s="232"/>
      <c r="S34" s="327">
        <v>1</v>
      </c>
      <c r="T34" s="328"/>
      <c r="U34" s="328"/>
      <c r="V34" s="328">
        <v>1</v>
      </c>
      <c r="W34" s="328"/>
      <c r="X34" s="329"/>
      <c r="Y34" s="334">
        <v>2</v>
      </c>
      <c r="AH34" s="28"/>
    </row>
    <row r="35" spans="3:34" ht="24" customHeight="1">
      <c r="C35" s="311" t="s">
        <v>238</v>
      </c>
      <c r="D35" s="302"/>
      <c r="E35" s="302"/>
      <c r="F35" s="312"/>
      <c r="G35" s="319" t="s">
        <v>243</v>
      </c>
      <c r="H35" s="211"/>
      <c r="I35" s="211"/>
      <c r="J35" s="212"/>
      <c r="K35" s="224"/>
      <c r="L35" s="225"/>
      <c r="M35" s="225"/>
      <c r="N35" s="226"/>
      <c r="O35" s="210" t="s">
        <v>242</v>
      </c>
      <c r="P35" s="211"/>
      <c r="Q35" s="211"/>
      <c r="R35" s="216"/>
      <c r="S35" s="327"/>
      <c r="T35" s="328"/>
      <c r="U35" s="328"/>
      <c r="V35" s="328"/>
      <c r="W35" s="328"/>
      <c r="X35" s="329"/>
      <c r="Y35" s="334"/>
      <c r="AH35" s="16"/>
    </row>
    <row r="36" spans="3:34" ht="24" customHeight="1">
      <c r="C36" s="313"/>
      <c r="D36" s="314"/>
      <c r="E36" s="314"/>
      <c r="F36" s="315"/>
      <c r="G36" s="320"/>
      <c r="H36" s="214"/>
      <c r="I36" s="214"/>
      <c r="J36" s="215"/>
      <c r="K36" s="227"/>
      <c r="L36" s="228"/>
      <c r="M36" s="228"/>
      <c r="N36" s="229"/>
      <c r="O36" s="213"/>
      <c r="P36" s="214"/>
      <c r="Q36" s="214"/>
      <c r="R36" s="217"/>
      <c r="S36" s="327"/>
      <c r="T36" s="328"/>
      <c r="U36" s="328"/>
      <c r="V36" s="328"/>
      <c r="W36" s="328"/>
      <c r="X36" s="329"/>
      <c r="Y36" s="334"/>
      <c r="AH36" s="33"/>
    </row>
    <row r="37" spans="3:34" ht="24" customHeight="1">
      <c r="C37" s="218" t="s">
        <v>163</v>
      </c>
      <c r="D37" s="219"/>
      <c r="E37" s="219"/>
      <c r="F37" s="220"/>
      <c r="G37" s="41"/>
      <c r="H37" s="31"/>
      <c r="I37" s="31"/>
      <c r="J37" s="31"/>
      <c r="K37" s="42"/>
      <c r="L37" s="31"/>
      <c r="M37" s="31"/>
      <c r="N37" s="32"/>
      <c r="O37" s="233"/>
      <c r="P37" s="234"/>
      <c r="Q37" s="234"/>
      <c r="R37" s="235"/>
      <c r="S37" s="327">
        <v>0</v>
      </c>
      <c r="T37" s="328"/>
      <c r="U37" s="328"/>
      <c r="V37" s="328">
        <v>2</v>
      </c>
      <c r="W37" s="328"/>
      <c r="X37" s="329"/>
      <c r="Y37" s="334">
        <v>3</v>
      </c>
      <c r="AH37" s="22"/>
    </row>
    <row r="38" spans="3:25" ht="24" customHeight="1">
      <c r="C38" s="311" t="s">
        <v>220</v>
      </c>
      <c r="D38" s="302"/>
      <c r="E38" s="302"/>
      <c r="F38" s="312"/>
      <c r="G38" s="319" t="s">
        <v>244</v>
      </c>
      <c r="H38" s="211"/>
      <c r="I38" s="211"/>
      <c r="J38" s="211"/>
      <c r="K38" s="210" t="s">
        <v>245</v>
      </c>
      <c r="L38" s="211"/>
      <c r="M38" s="211"/>
      <c r="N38" s="212"/>
      <c r="O38" s="236"/>
      <c r="P38" s="201"/>
      <c r="Q38" s="201"/>
      <c r="R38" s="237"/>
      <c r="S38" s="327"/>
      <c r="T38" s="328"/>
      <c r="U38" s="328"/>
      <c r="V38" s="328"/>
      <c r="W38" s="328"/>
      <c r="X38" s="329"/>
      <c r="Y38" s="334"/>
    </row>
    <row r="39" spans="3:25" ht="24" customHeight="1" thickBot="1">
      <c r="C39" s="316"/>
      <c r="D39" s="317"/>
      <c r="E39" s="317"/>
      <c r="F39" s="318"/>
      <c r="G39" s="321"/>
      <c r="H39" s="322"/>
      <c r="I39" s="322"/>
      <c r="J39" s="322"/>
      <c r="K39" s="323"/>
      <c r="L39" s="322"/>
      <c r="M39" s="322"/>
      <c r="N39" s="324"/>
      <c r="O39" s="238"/>
      <c r="P39" s="239"/>
      <c r="Q39" s="239"/>
      <c r="R39" s="240"/>
      <c r="S39" s="330"/>
      <c r="T39" s="331"/>
      <c r="U39" s="331"/>
      <c r="V39" s="331"/>
      <c r="W39" s="331"/>
      <c r="X39" s="332"/>
      <c r="Y39" s="335"/>
    </row>
    <row r="40" ht="10.5" customHeight="1" thickBot="1"/>
    <row r="41" spans="3:33" ht="24" customHeight="1">
      <c r="C41" s="168" t="s">
        <v>164</v>
      </c>
      <c r="D41" s="169"/>
      <c r="E41" s="169"/>
      <c r="F41" s="170"/>
      <c r="G41" s="177" t="str">
        <f>C44</f>
        <v>いリーグ３位</v>
      </c>
      <c r="H41" s="178"/>
      <c r="I41" s="178"/>
      <c r="J41" s="179"/>
      <c r="K41" s="180" t="str">
        <f>C47</f>
        <v>うリーグ３位</v>
      </c>
      <c r="L41" s="178"/>
      <c r="M41" s="178"/>
      <c r="N41" s="179"/>
      <c r="O41" s="180" t="str">
        <f>C50</f>
        <v>えリーグ４位</v>
      </c>
      <c r="P41" s="178"/>
      <c r="Q41" s="178"/>
      <c r="R41" s="181"/>
      <c r="S41" s="182" t="s">
        <v>155</v>
      </c>
      <c r="T41" s="183"/>
      <c r="U41" s="183"/>
      <c r="V41" s="183" t="s">
        <v>156</v>
      </c>
      <c r="W41" s="183"/>
      <c r="X41" s="188"/>
      <c r="Y41" s="191" t="s">
        <v>157</v>
      </c>
      <c r="Z41" s="43"/>
      <c r="AA41" s="39"/>
      <c r="AB41" s="39"/>
      <c r="AC41" s="39"/>
      <c r="AD41" s="39"/>
      <c r="AE41" s="39"/>
      <c r="AF41" s="39"/>
      <c r="AG41" s="45"/>
    </row>
    <row r="42" spans="3:33" ht="24" customHeight="1">
      <c r="C42" s="171"/>
      <c r="D42" s="172"/>
      <c r="E42" s="172"/>
      <c r="F42" s="173"/>
      <c r="G42" s="301" t="str">
        <f>C45</f>
        <v>愛知学院大学</v>
      </c>
      <c r="H42" s="302"/>
      <c r="I42" s="302"/>
      <c r="J42" s="303"/>
      <c r="K42" s="304" t="str">
        <f>C48</f>
        <v>首都大学東京</v>
      </c>
      <c r="L42" s="302"/>
      <c r="M42" s="302"/>
      <c r="N42" s="303"/>
      <c r="O42" s="304" t="str">
        <f>C51</f>
        <v>静岡大学</v>
      </c>
      <c r="P42" s="302"/>
      <c r="Q42" s="302"/>
      <c r="R42" s="305"/>
      <c r="S42" s="184"/>
      <c r="T42" s="185"/>
      <c r="U42" s="185"/>
      <c r="V42" s="185"/>
      <c r="W42" s="185"/>
      <c r="X42" s="189"/>
      <c r="Y42" s="192"/>
      <c r="Z42" s="43"/>
      <c r="AA42" s="39"/>
      <c r="AB42" s="39"/>
      <c r="AC42" s="39"/>
      <c r="AD42" s="39"/>
      <c r="AE42" s="39"/>
      <c r="AF42" s="39"/>
      <c r="AG42" s="45"/>
    </row>
    <row r="43" spans="3:33" ht="24" customHeight="1" thickBot="1">
      <c r="C43" s="174"/>
      <c r="D43" s="175"/>
      <c r="E43" s="175"/>
      <c r="F43" s="176"/>
      <c r="G43" s="306"/>
      <c r="H43" s="307"/>
      <c r="I43" s="307"/>
      <c r="J43" s="308"/>
      <c r="K43" s="309"/>
      <c r="L43" s="307"/>
      <c r="M43" s="307"/>
      <c r="N43" s="308"/>
      <c r="O43" s="309"/>
      <c r="P43" s="307"/>
      <c r="Q43" s="307"/>
      <c r="R43" s="310"/>
      <c r="S43" s="186"/>
      <c r="T43" s="187"/>
      <c r="U43" s="187"/>
      <c r="V43" s="187"/>
      <c r="W43" s="187"/>
      <c r="X43" s="190"/>
      <c r="Y43" s="193"/>
      <c r="Z43" s="43"/>
      <c r="AA43" s="39"/>
      <c r="AB43" s="39"/>
      <c r="AC43" s="39"/>
      <c r="AD43" s="39"/>
      <c r="AE43" s="39"/>
      <c r="AF43" s="39"/>
      <c r="AG43" s="45"/>
    </row>
    <row r="44" spans="3:33" ht="24" customHeight="1" thickTop="1">
      <c r="C44" s="194" t="s">
        <v>165</v>
      </c>
      <c r="D44" s="195"/>
      <c r="E44" s="195"/>
      <c r="F44" s="196"/>
      <c r="G44" s="197"/>
      <c r="H44" s="198"/>
      <c r="I44" s="198"/>
      <c r="J44" s="199"/>
      <c r="K44" s="206" t="s">
        <v>166</v>
      </c>
      <c r="L44" s="207"/>
      <c r="M44" s="207"/>
      <c r="N44" s="208"/>
      <c r="O44" s="206" t="s">
        <v>167</v>
      </c>
      <c r="P44" s="207"/>
      <c r="Q44" s="207"/>
      <c r="R44" s="209"/>
      <c r="S44" s="325">
        <v>2</v>
      </c>
      <c r="T44" s="326"/>
      <c r="U44" s="326"/>
      <c r="V44" s="326">
        <v>0</v>
      </c>
      <c r="W44" s="326"/>
      <c r="X44" s="213"/>
      <c r="Y44" s="333">
        <v>1</v>
      </c>
      <c r="Z44" s="44"/>
      <c r="AA44" s="44"/>
      <c r="AB44" s="44"/>
      <c r="AC44" s="44"/>
      <c r="AD44" s="44"/>
      <c r="AE44" s="44"/>
      <c r="AF44" s="44"/>
      <c r="AG44" s="46"/>
    </row>
    <row r="45" spans="3:33" ht="24" customHeight="1">
      <c r="C45" s="311" t="s">
        <v>239</v>
      </c>
      <c r="D45" s="302"/>
      <c r="E45" s="302"/>
      <c r="F45" s="312"/>
      <c r="G45" s="200"/>
      <c r="H45" s="201"/>
      <c r="I45" s="201"/>
      <c r="J45" s="202"/>
      <c r="K45" s="210" t="s">
        <v>246</v>
      </c>
      <c r="L45" s="211"/>
      <c r="M45" s="211"/>
      <c r="N45" s="212"/>
      <c r="O45" s="210" t="s">
        <v>247</v>
      </c>
      <c r="P45" s="211"/>
      <c r="Q45" s="211"/>
      <c r="R45" s="216"/>
      <c r="S45" s="327"/>
      <c r="T45" s="328"/>
      <c r="U45" s="328"/>
      <c r="V45" s="328"/>
      <c r="W45" s="328"/>
      <c r="X45" s="329"/>
      <c r="Y45" s="334"/>
      <c r="Z45" s="44"/>
      <c r="AA45" s="44"/>
      <c r="AB45" s="44"/>
      <c r="AC45" s="44"/>
      <c r="AD45" s="44"/>
      <c r="AE45" s="44"/>
      <c r="AF45" s="44"/>
      <c r="AG45" s="46"/>
    </row>
    <row r="46" spans="3:33" ht="24" customHeight="1">
      <c r="C46" s="313"/>
      <c r="D46" s="314"/>
      <c r="E46" s="314"/>
      <c r="F46" s="315"/>
      <c r="G46" s="203"/>
      <c r="H46" s="204"/>
      <c r="I46" s="204"/>
      <c r="J46" s="205"/>
      <c r="K46" s="213"/>
      <c r="L46" s="214"/>
      <c r="M46" s="214"/>
      <c r="N46" s="215"/>
      <c r="O46" s="213"/>
      <c r="P46" s="214"/>
      <c r="Q46" s="214"/>
      <c r="R46" s="217"/>
      <c r="S46" s="327"/>
      <c r="T46" s="328"/>
      <c r="U46" s="328"/>
      <c r="V46" s="328"/>
      <c r="W46" s="328"/>
      <c r="X46" s="329"/>
      <c r="Y46" s="334"/>
      <c r="Z46" s="44"/>
      <c r="AA46" s="44"/>
      <c r="AB46" s="44"/>
      <c r="AC46" s="44"/>
      <c r="AD46" s="44"/>
      <c r="AE46" s="44"/>
      <c r="AF46" s="44"/>
      <c r="AG46" s="46"/>
    </row>
    <row r="47" spans="3:33" ht="24" customHeight="1">
      <c r="C47" s="218" t="s">
        <v>168</v>
      </c>
      <c r="D47" s="219"/>
      <c r="E47" s="219"/>
      <c r="F47" s="220"/>
      <c r="G47" s="41"/>
      <c r="H47" s="31"/>
      <c r="I47" s="31"/>
      <c r="J47" s="32"/>
      <c r="K47" s="221"/>
      <c r="L47" s="222"/>
      <c r="M47" s="222"/>
      <c r="N47" s="223"/>
      <c r="O47" s="230" t="s">
        <v>169</v>
      </c>
      <c r="P47" s="231"/>
      <c r="Q47" s="231"/>
      <c r="R47" s="232"/>
      <c r="S47" s="327">
        <v>1</v>
      </c>
      <c r="T47" s="328"/>
      <c r="U47" s="328"/>
      <c r="V47" s="328">
        <v>1</v>
      </c>
      <c r="W47" s="328"/>
      <c r="X47" s="329"/>
      <c r="Y47" s="334">
        <v>2</v>
      </c>
      <c r="Z47" s="44"/>
      <c r="AA47" s="44"/>
      <c r="AB47" s="44"/>
      <c r="AC47" s="44"/>
      <c r="AD47" s="44"/>
      <c r="AE47" s="44"/>
      <c r="AF47" s="44"/>
      <c r="AG47" s="46"/>
    </row>
    <row r="48" spans="3:33" ht="24" customHeight="1">
      <c r="C48" s="311" t="s">
        <v>226</v>
      </c>
      <c r="D48" s="302"/>
      <c r="E48" s="302"/>
      <c r="F48" s="312"/>
      <c r="G48" s="319" t="s">
        <v>248</v>
      </c>
      <c r="H48" s="211"/>
      <c r="I48" s="211"/>
      <c r="J48" s="212"/>
      <c r="K48" s="224"/>
      <c r="L48" s="225"/>
      <c r="M48" s="225"/>
      <c r="N48" s="226"/>
      <c r="O48" s="210" t="s">
        <v>249</v>
      </c>
      <c r="P48" s="211"/>
      <c r="Q48" s="211"/>
      <c r="R48" s="216"/>
      <c r="S48" s="327"/>
      <c r="T48" s="328"/>
      <c r="U48" s="328"/>
      <c r="V48" s="328"/>
      <c r="W48" s="328"/>
      <c r="X48" s="329"/>
      <c r="Y48" s="334"/>
      <c r="Z48" s="44"/>
      <c r="AA48" s="44"/>
      <c r="AB48" s="44"/>
      <c r="AC48" s="44"/>
      <c r="AD48" s="44"/>
      <c r="AE48" s="44"/>
      <c r="AF48" s="44"/>
      <c r="AG48" s="46"/>
    </row>
    <row r="49" spans="3:33" ht="24" customHeight="1">
      <c r="C49" s="313"/>
      <c r="D49" s="314"/>
      <c r="E49" s="314"/>
      <c r="F49" s="315"/>
      <c r="G49" s="320"/>
      <c r="H49" s="214"/>
      <c r="I49" s="214"/>
      <c r="J49" s="215"/>
      <c r="K49" s="227"/>
      <c r="L49" s="228"/>
      <c r="M49" s="228"/>
      <c r="N49" s="229"/>
      <c r="O49" s="213"/>
      <c r="P49" s="214"/>
      <c r="Q49" s="214"/>
      <c r="R49" s="217"/>
      <c r="S49" s="327"/>
      <c r="T49" s="328"/>
      <c r="U49" s="328"/>
      <c r="V49" s="328"/>
      <c r="W49" s="328"/>
      <c r="X49" s="329"/>
      <c r="Y49" s="334"/>
      <c r="Z49" s="44"/>
      <c r="AA49" s="44"/>
      <c r="AB49" s="44"/>
      <c r="AC49" s="44"/>
      <c r="AD49" s="44"/>
      <c r="AE49" s="44"/>
      <c r="AF49" s="44"/>
      <c r="AG49" s="46"/>
    </row>
    <row r="50" spans="3:33" ht="24" customHeight="1">
      <c r="C50" s="218" t="s">
        <v>170</v>
      </c>
      <c r="D50" s="219"/>
      <c r="E50" s="219"/>
      <c r="F50" s="220"/>
      <c r="G50" s="41"/>
      <c r="H50" s="31"/>
      <c r="I50" s="31"/>
      <c r="J50" s="31"/>
      <c r="K50" s="42"/>
      <c r="L50" s="31"/>
      <c r="M50" s="31"/>
      <c r="N50" s="32"/>
      <c r="O50" s="233"/>
      <c r="P50" s="234"/>
      <c r="Q50" s="234"/>
      <c r="R50" s="235"/>
      <c r="S50" s="327">
        <v>0</v>
      </c>
      <c r="T50" s="328"/>
      <c r="U50" s="328"/>
      <c r="V50" s="328">
        <v>2</v>
      </c>
      <c r="W50" s="328"/>
      <c r="X50" s="329"/>
      <c r="Y50" s="334">
        <v>3</v>
      </c>
      <c r="Z50" s="44"/>
      <c r="AA50" s="44"/>
      <c r="AB50" s="44"/>
      <c r="AC50" s="336"/>
      <c r="AD50" s="44"/>
      <c r="AE50" s="44"/>
      <c r="AF50" s="44"/>
      <c r="AG50" s="46"/>
    </row>
    <row r="51" spans="3:33" ht="24" customHeight="1">
      <c r="C51" s="311" t="s">
        <v>221</v>
      </c>
      <c r="D51" s="302"/>
      <c r="E51" s="302"/>
      <c r="F51" s="312"/>
      <c r="G51" s="319" t="s">
        <v>250</v>
      </c>
      <c r="H51" s="211"/>
      <c r="I51" s="211"/>
      <c r="J51" s="211"/>
      <c r="K51" s="210" t="s">
        <v>251</v>
      </c>
      <c r="L51" s="211"/>
      <c r="M51" s="211"/>
      <c r="N51" s="212"/>
      <c r="O51" s="236"/>
      <c r="P51" s="201"/>
      <c r="Q51" s="201"/>
      <c r="R51" s="237"/>
      <c r="S51" s="327"/>
      <c r="T51" s="328"/>
      <c r="U51" s="328"/>
      <c r="V51" s="328"/>
      <c r="W51" s="328"/>
      <c r="X51" s="329"/>
      <c r="Y51" s="334"/>
      <c r="Z51" s="44"/>
      <c r="AA51" s="44"/>
      <c r="AB51" s="44"/>
      <c r="AC51" s="44"/>
      <c r="AD51" s="44"/>
      <c r="AE51" s="44"/>
      <c r="AF51" s="44"/>
      <c r="AG51" s="46"/>
    </row>
    <row r="52" spans="3:33" ht="24" customHeight="1" thickBot="1">
      <c r="C52" s="316"/>
      <c r="D52" s="317"/>
      <c r="E52" s="317"/>
      <c r="F52" s="318"/>
      <c r="G52" s="321"/>
      <c r="H52" s="322"/>
      <c r="I52" s="322"/>
      <c r="J52" s="322"/>
      <c r="K52" s="323"/>
      <c r="L52" s="322"/>
      <c r="M52" s="322"/>
      <c r="N52" s="324"/>
      <c r="O52" s="238"/>
      <c r="P52" s="239"/>
      <c r="Q52" s="239"/>
      <c r="R52" s="240"/>
      <c r="S52" s="330"/>
      <c r="T52" s="331"/>
      <c r="U52" s="331"/>
      <c r="V52" s="331"/>
      <c r="W52" s="331"/>
      <c r="X52" s="332"/>
      <c r="Y52" s="335"/>
      <c r="Z52" s="44"/>
      <c r="AA52" s="44"/>
      <c r="AB52" s="44"/>
      <c r="AC52" s="44"/>
      <c r="AD52" s="44"/>
      <c r="AE52" s="44"/>
      <c r="AF52" s="44"/>
      <c r="AG52" s="46"/>
    </row>
    <row r="53" ht="14.25" customHeight="1"/>
    <row r="54" spans="2:29" s="34" customFormat="1" ht="31.5" customHeight="1" thickBot="1">
      <c r="B54" s="167" t="s">
        <v>171</v>
      </c>
      <c r="C54" s="167"/>
      <c r="D54" s="167"/>
      <c r="E54" s="167"/>
      <c r="N54" s="167" t="s">
        <v>172</v>
      </c>
      <c r="O54" s="167"/>
      <c r="P54" s="167"/>
      <c r="Q54" s="167"/>
      <c r="Z54" s="167" t="s">
        <v>173</v>
      </c>
      <c r="AA54" s="167"/>
      <c r="AB54" s="167"/>
      <c r="AC54" s="167"/>
    </row>
    <row r="55" spans="2:29" ht="44.25" customHeight="1" thickBot="1">
      <c r="B55" s="158" t="s">
        <v>253</v>
      </c>
      <c r="C55" s="159"/>
      <c r="D55" s="159"/>
      <c r="E55" s="160"/>
      <c r="N55" s="158" t="s">
        <v>226</v>
      </c>
      <c r="O55" s="159"/>
      <c r="P55" s="159"/>
      <c r="Q55" s="160"/>
      <c r="Z55" s="158" t="s">
        <v>221</v>
      </c>
      <c r="AA55" s="159"/>
      <c r="AB55" s="159"/>
      <c r="AC55" s="160"/>
    </row>
    <row r="56" spans="1:30" ht="16.5" customHeight="1" thickBot="1">
      <c r="A56" s="23"/>
      <c r="B56" s="349"/>
      <c r="C56" s="350"/>
      <c r="D56" s="25"/>
      <c r="E56" s="25"/>
      <c r="F56" s="26"/>
      <c r="M56" s="23"/>
      <c r="N56" s="24"/>
      <c r="O56" s="347"/>
      <c r="P56" s="339"/>
      <c r="Q56" s="339"/>
      <c r="R56" s="26"/>
      <c r="Y56" s="23"/>
      <c r="Z56" s="24"/>
      <c r="AA56" s="25"/>
      <c r="AB56" s="338"/>
      <c r="AC56" s="339"/>
      <c r="AD56" s="26"/>
    </row>
    <row r="57" spans="1:30" ht="31.5" customHeight="1" thickTop="1">
      <c r="A57" s="368">
        <v>10</v>
      </c>
      <c r="B57" s="337" t="s">
        <v>174</v>
      </c>
      <c r="C57" s="337"/>
      <c r="D57" s="162"/>
      <c r="E57" s="163"/>
      <c r="F57" s="28">
        <v>7</v>
      </c>
      <c r="M57" s="367">
        <v>6</v>
      </c>
      <c r="N57" s="161" t="s">
        <v>175</v>
      </c>
      <c r="O57" s="162"/>
      <c r="P57" s="337"/>
      <c r="Q57" s="348"/>
      <c r="R57" s="28">
        <v>8</v>
      </c>
      <c r="Y57" s="27"/>
      <c r="Z57" s="161" t="s">
        <v>254</v>
      </c>
      <c r="AA57" s="162"/>
      <c r="AB57" s="337"/>
      <c r="AC57" s="337"/>
      <c r="AD57" s="340"/>
    </row>
    <row r="58" spans="1:30" ht="31.5" customHeight="1" thickBot="1">
      <c r="A58" s="346"/>
      <c r="B58" s="16"/>
      <c r="C58" s="16"/>
      <c r="D58" s="16"/>
      <c r="E58" s="30"/>
      <c r="F58" s="16"/>
      <c r="M58" s="30"/>
      <c r="N58" s="16"/>
      <c r="O58" s="16"/>
      <c r="P58" s="16"/>
      <c r="Q58" s="346"/>
      <c r="R58" s="16"/>
      <c r="Y58" s="30"/>
      <c r="Z58" s="16"/>
      <c r="AA58" s="16"/>
      <c r="AB58" s="16"/>
      <c r="AC58" s="16"/>
      <c r="AD58" s="341"/>
    </row>
    <row r="59" spans="1:30" s="48" customFormat="1" ht="22.5" customHeight="1">
      <c r="A59" s="164" t="s">
        <v>176</v>
      </c>
      <c r="B59" s="165"/>
      <c r="C59" s="47"/>
      <c r="D59" s="47"/>
      <c r="E59" s="164" t="s">
        <v>177</v>
      </c>
      <c r="F59" s="165"/>
      <c r="M59" s="164" t="s">
        <v>178</v>
      </c>
      <c r="N59" s="165"/>
      <c r="O59" s="47"/>
      <c r="P59" s="47"/>
      <c r="Q59" s="164" t="s">
        <v>179</v>
      </c>
      <c r="R59" s="165"/>
      <c r="Y59" s="164" t="s">
        <v>180</v>
      </c>
      <c r="Z59" s="165"/>
      <c r="AA59" s="47"/>
      <c r="AB59" s="47"/>
      <c r="AC59" s="164" t="s">
        <v>181</v>
      </c>
      <c r="AD59" s="165"/>
    </row>
    <row r="60" spans="1:30" ht="64.5" customHeight="1" thickBot="1">
      <c r="A60" s="342" t="s">
        <v>252</v>
      </c>
      <c r="B60" s="343"/>
      <c r="C60" s="344"/>
      <c r="D60" s="344"/>
      <c r="E60" s="342" t="s">
        <v>239</v>
      </c>
      <c r="F60" s="343"/>
      <c r="G60" s="345"/>
      <c r="H60" s="345"/>
      <c r="I60" s="345"/>
      <c r="J60" s="345"/>
      <c r="K60" s="345"/>
      <c r="L60" s="345"/>
      <c r="M60" s="342" t="s">
        <v>238</v>
      </c>
      <c r="N60" s="343"/>
      <c r="O60" s="344"/>
      <c r="P60" s="344"/>
      <c r="Q60" s="342" t="s">
        <v>226</v>
      </c>
      <c r="R60" s="343"/>
      <c r="S60" s="345"/>
      <c r="T60" s="345"/>
      <c r="U60" s="345"/>
      <c r="V60" s="345"/>
      <c r="W60" s="345"/>
      <c r="X60" s="345"/>
      <c r="Y60" s="342" t="s">
        <v>220</v>
      </c>
      <c r="Z60" s="343"/>
      <c r="AA60" s="344"/>
      <c r="AB60" s="344"/>
      <c r="AC60" s="342" t="s">
        <v>221</v>
      </c>
      <c r="AD60" s="343"/>
    </row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</sheetData>
  <sheetProtection/>
  <mergeCells count="157">
    <mergeCell ref="X7:Y7"/>
    <mergeCell ref="T20:U20"/>
    <mergeCell ref="J20:K20"/>
    <mergeCell ref="Q25:R25"/>
    <mergeCell ref="AC25:AD25"/>
    <mergeCell ref="U25:V25"/>
    <mergeCell ref="Y25:Z25"/>
    <mergeCell ref="AB9:AC9"/>
    <mergeCell ref="R9:S9"/>
    <mergeCell ref="M14:N14"/>
    <mergeCell ref="I14:J14"/>
    <mergeCell ref="E14:F14"/>
    <mergeCell ref="A14:B14"/>
    <mergeCell ref="A25:B25"/>
    <mergeCell ref="E25:F25"/>
    <mergeCell ref="I25:J25"/>
    <mergeCell ref="M25:N25"/>
    <mergeCell ref="Z55:AC55"/>
    <mergeCell ref="N55:Q55"/>
    <mergeCell ref="B55:E55"/>
    <mergeCell ref="AC60:AD60"/>
    <mergeCell ref="Y60:Z60"/>
    <mergeCell ref="Q60:R60"/>
    <mergeCell ref="M60:N60"/>
    <mergeCell ref="E60:F60"/>
    <mergeCell ref="A60:B60"/>
    <mergeCell ref="A59:B59"/>
    <mergeCell ref="E59:F59"/>
    <mergeCell ref="M59:N59"/>
    <mergeCell ref="Q59:R59"/>
    <mergeCell ref="Y59:Z59"/>
    <mergeCell ref="AC59:AD59"/>
    <mergeCell ref="Y50:Y52"/>
    <mergeCell ref="C51:F52"/>
    <mergeCell ref="B54:E54"/>
    <mergeCell ref="N54:Q54"/>
    <mergeCell ref="Z54:AC54"/>
    <mergeCell ref="B57:E57"/>
    <mergeCell ref="N57:Q57"/>
    <mergeCell ref="Z57:AC57"/>
    <mergeCell ref="G51:J52"/>
    <mergeCell ref="K51:N52"/>
    <mergeCell ref="C48:F49"/>
    <mergeCell ref="O48:R49"/>
    <mergeCell ref="C50:F50"/>
    <mergeCell ref="O50:R52"/>
    <mergeCell ref="S50:U52"/>
    <mergeCell ref="V50:X52"/>
    <mergeCell ref="G48:J49"/>
    <mergeCell ref="Y44:Y46"/>
    <mergeCell ref="C45:F46"/>
    <mergeCell ref="K45:N46"/>
    <mergeCell ref="O45:R46"/>
    <mergeCell ref="C47:F47"/>
    <mergeCell ref="K47:N49"/>
    <mergeCell ref="O47:R47"/>
    <mergeCell ref="S47:U49"/>
    <mergeCell ref="V47:X49"/>
    <mergeCell ref="Y47:Y49"/>
    <mergeCell ref="Y41:Y43"/>
    <mergeCell ref="G42:J43"/>
    <mergeCell ref="K42:N43"/>
    <mergeCell ref="O42:R43"/>
    <mergeCell ref="C44:F44"/>
    <mergeCell ref="G44:J46"/>
    <mergeCell ref="K44:N44"/>
    <mergeCell ref="O44:R44"/>
    <mergeCell ref="S44:U46"/>
    <mergeCell ref="V44:X46"/>
    <mergeCell ref="C41:F43"/>
    <mergeCell ref="G41:J41"/>
    <mergeCell ref="K41:N41"/>
    <mergeCell ref="O41:R41"/>
    <mergeCell ref="S41:U43"/>
    <mergeCell ref="V41:X43"/>
    <mergeCell ref="C37:F37"/>
    <mergeCell ref="O37:R39"/>
    <mergeCell ref="S37:U39"/>
    <mergeCell ref="V37:X39"/>
    <mergeCell ref="Y37:Y39"/>
    <mergeCell ref="C38:F39"/>
    <mergeCell ref="K38:N39"/>
    <mergeCell ref="G38:J39"/>
    <mergeCell ref="C34:F34"/>
    <mergeCell ref="K34:N36"/>
    <mergeCell ref="O34:R34"/>
    <mergeCell ref="S34:U36"/>
    <mergeCell ref="V34:X36"/>
    <mergeCell ref="Y34:Y36"/>
    <mergeCell ref="C35:F36"/>
    <mergeCell ref="O35:R36"/>
    <mergeCell ref="G35:J36"/>
    <mergeCell ref="S31:U33"/>
    <mergeCell ref="V31:X33"/>
    <mergeCell ref="Y31:Y33"/>
    <mergeCell ref="C32:F33"/>
    <mergeCell ref="K32:N33"/>
    <mergeCell ref="O32:R33"/>
    <mergeCell ref="K29:N30"/>
    <mergeCell ref="O29:R30"/>
    <mergeCell ref="C31:F31"/>
    <mergeCell ref="G31:J33"/>
    <mergeCell ref="K31:N31"/>
    <mergeCell ref="O31:R31"/>
    <mergeCell ref="Y24:Z24"/>
    <mergeCell ref="AC24:AD24"/>
    <mergeCell ref="C28:F30"/>
    <mergeCell ref="G28:J28"/>
    <mergeCell ref="K28:N28"/>
    <mergeCell ref="O28:R28"/>
    <mergeCell ref="S28:U30"/>
    <mergeCell ref="V28:X30"/>
    <mergeCell ref="Y28:Y30"/>
    <mergeCell ref="G29:J30"/>
    <mergeCell ref="A24:B24"/>
    <mergeCell ref="E24:F24"/>
    <mergeCell ref="I24:J24"/>
    <mergeCell ref="M24:N24"/>
    <mergeCell ref="Q24:R24"/>
    <mergeCell ref="U24:V24"/>
    <mergeCell ref="B19:E20"/>
    <mergeCell ref="Z19:AC20"/>
    <mergeCell ref="N20:Q20"/>
    <mergeCell ref="B22:E22"/>
    <mergeCell ref="J22:M22"/>
    <mergeCell ref="R22:U22"/>
    <mergeCell ref="Z22:AC22"/>
    <mergeCell ref="Y13:Z13"/>
    <mergeCell ref="AC13:AD13"/>
    <mergeCell ref="M16:R16"/>
    <mergeCell ref="M17:R18"/>
    <mergeCell ref="B18:E18"/>
    <mergeCell ref="Z18:AC18"/>
    <mergeCell ref="AC14:AD14"/>
    <mergeCell ref="Y14:Z14"/>
    <mergeCell ref="U14:V14"/>
    <mergeCell ref="Q14:R14"/>
    <mergeCell ref="B11:E11"/>
    <mergeCell ref="J11:M11"/>
    <mergeCell ref="R11:U11"/>
    <mergeCell ref="Z11:AC11"/>
    <mergeCell ref="A13:B13"/>
    <mergeCell ref="E13:F13"/>
    <mergeCell ref="I13:J13"/>
    <mergeCell ref="M13:N13"/>
    <mergeCell ref="Q13:R13"/>
    <mergeCell ref="U13:V13"/>
    <mergeCell ref="A1:AD1"/>
    <mergeCell ref="I2:V2"/>
    <mergeCell ref="I3:V3"/>
    <mergeCell ref="I4:V4"/>
    <mergeCell ref="N7:Q7"/>
    <mergeCell ref="F9:I9"/>
    <mergeCell ref="V9:Y9"/>
    <mergeCell ref="L9:M9"/>
    <mergeCell ref="B9:C9"/>
    <mergeCell ref="F7:G7"/>
  </mergeCells>
  <printOptions horizontalCentered="1"/>
  <pageMargins left="0.15748031496062992" right="0.2362204724409449" top="0.2362204724409449" bottom="0.2362204724409449" header="0.1968503937007874" footer="0.1968503937007874"/>
  <pageSetup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0">
      <selection activeCell="B32" sqref="B32"/>
    </sheetView>
  </sheetViews>
  <sheetFormatPr defaultColWidth="9.140625" defaultRowHeight="15"/>
  <cols>
    <col min="1" max="1" width="9.28125" style="52" bestFit="1" customWidth="1"/>
    <col min="2" max="2" width="43.421875" style="50" customWidth="1"/>
    <col min="3" max="3" width="48.57421875" style="50" customWidth="1"/>
    <col min="4" max="4" width="4.421875" style="50" customWidth="1"/>
    <col min="5" max="16384" width="9.00390625" style="50" customWidth="1"/>
  </cols>
  <sheetData>
    <row r="1" spans="1:3" ht="26.25" customHeight="1">
      <c r="A1" s="553" t="s">
        <v>333</v>
      </c>
      <c r="B1" s="553"/>
      <c r="C1" s="553"/>
    </row>
    <row r="2" ht="11.25" customHeight="1" thickBot="1"/>
    <row r="3" spans="1:3" ht="21.75" thickBot="1">
      <c r="A3" s="554" t="s">
        <v>157</v>
      </c>
      <c r="B3" s="555" t="s">
        <v>301</v>
      </c>
      <c r="C3" s="556" t="s">
        <v>302</v>
      </c>
    </row>
    <row r="4" spans="1:3" s="560" customFormat="1" ht="32.25" customHeight="1" thickTop="1">
      <c r="A4" s="557" t="s">
        <v>303</v>
      </c>
      <c r="B4" s="558" t="s">
        <v>350</v>
      </c>
      <c r="C4" s="559" t="s">
        <v>307</v>
      </c>
    </row>
    <row r="5" spans="1:3" s="560" customFormat="1" ht="32.25" customHeight="1">
      <c r="A5" s="561" t="s">
        <v>304</v>
      </c>
      <c r="B5" s="562" t="s">
        <v>351</v>
      </c>
      <c r="C5" s="563" t="s">
        <v>305</v>
      </c>
    </row>
    <row r="6" spans="1:5" s="560" customFormat="1" ht="32.25" customHeight="1">
      <c r="A6" s="564" t="s">
        <v>306</v>
      </c>
      <c r="B6" s="562" t="s">
        <v>337</v>
      </c>
      <c r="C6" s="563" t="s">
        <v>334</v>
      </c>
      <c r="E6" s="565"/>
    </row>
    <row r="7" spans="1:3" s="560" customFormat="1" ht="32.25" customHeight="1">
      <c r="A7" s="564" t="s">
        <v>308</v>
      </c>
      <c r="B7" s="562" t="s">
        <v>352</v>
      </c>
      <c r="C7" s="563" t="s">
        <v>335</v>
      </c>
    </row>
    <row r="8" spans="1:3" s="560" customFormat="1" ht="32.25" customHeight="1">
      <c r="A8" s="564" t="s">
        <v>309</v>
      </c>
      <c r="B8" s="562" t="s">
        <v>336</v>
      </c>
      <c r="C8" s="563" t="s">
        <v>336</v>
      </c>
    </row>
    <row r="9" spans="1:3" s="560" customFormat="1" ht="32.25" customHeight="1">
      <c r="A9" s="564" t="s">
        <v>310</v>
      </c>
      <c r="B9" s="562" t="s">
        <v>353</v>
      </c>
      <c r="C9" s="563" t="s">
        <v>337</v>
      </c>
    </row>
    <row r="10" spans="1:3" s="560" customFormat="1" ht="32.25" customHeight="1">
      <c r="A10" s="564" t="s">
        <v>311</v>
      </c>
      <c r="B10" s="562" t="s">
        <v>354</v>
      </c>
      <c r="C10" s="563" t="s">
        <v>338</v>
      </c>
    </row>
    <row r="11" spans="1:3" s="560" customFormat="1" ht="32.25" customHeight="1">
      <c r="A11" s="564" t="s">
        <v>312</v>
      </c>
      <c r="B11" s="562" t="s">
        <v>355</v>
      </c>
      <c r="C11" s="563" t="s">
        <v>339</v>
      </c>
    </row>
    <row r="12" spans="1:3" s="560" customFormat="1" ht="32.25" customHeight="1">
      <c r="A12" s="564" t="s">
        <v>313</v>
      </c>
      <c r="B12" s="562" t="s">
        <v>335</v>
      </c>
      <c r="C12" s="563" t="s">
        <v>340</v>
      </c>
    </row>
    <row r="13" spans="1:3" s="560" customFormat="1" ht="32.25" customHeight="1">
      <c r="A13" s="564" t="s">
        <v>314</v>
      </c>
      <c r="B13" s="566" t="s">
        <v>344</v>
      </c>
      <c r="C13" s="567" t="s">
        <v>341</v>
      </c>
    </row>
    <row r="14" spans="1:3" s="560" customFormat="1" ht="32.25" customHeight="1">
      <c r="A14" s="564" t="s">
        <v>315</v>
      </c>
      <c r="B14" s="562" t="s">
        <v>338</v>
      </c>
      <c r="C14" s="567" t="s">
        <v>342</v>
      </c>
    </row>
    <row r="15" spans="1:3" s="560" customFormat="1" ht="32.25" customHeight="1">
      <c r="A15" s="564" t="s">
        <v>316</v>
      </c>
      <c r="B15" s="562" t="s">
        <v>356</v>
      </c>
      <c r="C15" s="581" t="s">
        <v>343</v>
      </c>
    </row>
    <row r="16" spans="1:3" ht="32.25" customHeight="1">
      <c r="A16" s="564" t="s">
        <v>317</v>
      </c>
      <c r="B16" s="558" t="s">
        <v>357</v>
      </c>
      <c r="C16" s="563" t="s">
        <v>344</v>
      </c>
    </row>
    <row r="17" spans="1:3" ht="32.25" customHeight="1" thickBot="1">
      <c r="A17" s="564" t="s">
        <v>318</v>
      </c>
      <c r="B17" s="562" t="s">
        <v>358</v>
      </c>
      <c r="C17" s="567" t="s">
        <v>345</v>
      </c>
    </row>
    <row r="18" spans="1:3" ht="32.25" customHeight="1">
      <c r="A18" s="564" t="s">
        <v>319</v>
      </c>
      <c r="B18" s="562" t="s">
        <v>334</v>
      </c>
      <c r="C18" s="579"/>
    </row>
    <row r="19" spans="1:3" ht="32.25" customHeight="1">
      <c r="A19" s="568" t="s">
        <v>320</v>
      </c>
      <c r="B19" s="569" t="s">
        <v>359</v>
      </c>
      <c r="C19" s="580"/>
    </row>
    <row r="20" spans="1:3" ht="32.25" customHeight="1">
      <c r="A20" s="561" t="s">
        <v>321</v>
      </c>
      <c r="B20" s="562" t="s">
        <v>345</v>
      </c>
      <c r="C20" s="580"/>
    </row>
    <row r="21" spans="1:3" ht="32.25" customHeight="1">
      <c r="A21" s="561" t="s">
        <v>322</v>
      </c>
      <c r="B21" s="562" t="s">
        <v>360</v>
      </c>
      <c r="C21" s="580"/>
    </row>
    <row r="22" spans="1:3" ht="32.25" customHeight="1">
      <c r="A22" s="561" t="s">
        <v>323</v>
      </c>
      <c r="B22" s="562" t="s">
        <v>339</v>
      </c>
      <c r="C22" s="570"/>
    </row>
    <row r="23" spans="1:3" ht="32.25" customHeight="1">
      <c r="A23" s="561" t="s">
        <v>324</v>
      </c>
      <c r="B23" s="582" t="s">
        <v>361</v>
      </c>
      <c r="C23" s="570"/>
    </row>
    <row r="24" spans="1:3" ht="32.25" customHeight="1">
      <c r="A24" s="561" t="s">
        <v>325</v>
      </c>
      <c r="B24" s="562" t="s">
        <v>342</v>
      </c>
      <c r="C24" s="570"/>
    </row>
    <row r="25" spans="1:3" ht="32.25" customHeight="1">
      <c r="A25" s="561" t="s">
        <v>326</v>
      </c>
      <c r="B25" s="562" t="s">
        <v>362</v>
      </c>
      <c r="C25" s="570"/>
    </row>
    <row r="26" spans="1:3" ht="32.25" customHeight="1">
      <c r="A26" s="561" t="s">
        <v>327</v>
      </c>
      <c r="B26" s="569" t="s">
        <v>363</v>
      </c>
      <c r="C26" s="570"/>
    </row>
    <row r="27" spans="1:3" ht="32.25" customHeight="1">
      <c r="A27" s="561" t="s">
        <v>330</v>
      </c>
      <c r="B27" s="569" t="s">
        <v>364</v>
      </c>
      <c r="C27" s="570"/>
    </row>
    <row r="28" spans="1:3" ht="32.25" customHeight="1">
      <c r="A28" s="561" t="s">
        <v>331</v>
      </c>
      <c r="B28" s="569" t="s">
        <v>365</v>
      </c>
      <c r="C28" s="570"/>
    </row>
    <row r="29" spans="1:3" ht="32.25" customHeight="1" thickBot="1">
      <c r="A29" s="571" t="s">
        <v>332</v>
      </c>
      <c r="B29" s="572" t="s">
        <v>366</v>
      </c>
      <c r="C29" s="570"/>
    </row>
    <row r="30" ht="11.25" customHeight="1" thickBot="1"/>
    <row r="31" spans="1:3" ht="32.25" customHeight="1">
      <c r="A31" s="573" t="s">
        <v>328</v>
      </c>
      <c r="B31" s="574" t="s">
        <v>349</v>
      </c>
      <c r="C31" s="575" t="s">
        <v>346</v>
      </c>
    </row>
    <row r="32" spans="1:3" ht="32.25" customHeight="1" thickBot="1">
      <c r="A32" s="576" t="s">
        <v>329</v>
      </c>
      <c r="B32" s="577" t="s">
        <v>348</v>
      </c>
      <c r="C32" s="578" t="s">
        <v>347</v>
      </c>
    </row>
  </sheetData>
  <sheetProtection/>
  <mergeCells count="1">
    <mergeCell ref="A1:C1"/>
  </mergeCells>
  <printOptions horizontalCentered="1"/>
  <pageMargins left="0.17" right="0.17" top="0.2755905511811024" bottom="0.2755905511811024" header="0.1968503937007874" footer="0.1968503937007874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遠藤　博之</cp:lastModifiedBy>
  <cp:lastPrinted>2012-06-20T02:14:45Z</cp:lastPrinted>
  <dcterms:created xsi:type="dcterms:W3CDTF">2012-05-17T07:55:27Z</dcterms:created>
  <dcterms:modified xsi:type="dcterms:W3CDTF">2012-06-25T06:09:25Z</dcterms:modified>
  <cp:category/>
  <cp:version/>
  <cp:contentType/>
  <cp:contentStatus/>
</cp:coreProperties>
</file>